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pivotCache/pivotCacheDefinition4.xml" ContentType="application/vnd.openxmlformats-officedocument.spreadsheetml.pivotCacheDefinition+xml"/>
  <Override PartName="/xl/pivotCache/pivotCacheRecords4.xml" ContentType="application/vnd.openxmlformats-officedocument.spreadsheetml.pivotCacheRecords+xml"/>
  <Override PartName="/xl/pivotCache/pivotCacheDefinition5.xml" ContentType="application/vnd.openxmlformats-officedocument.spreadsheetml.pivotCacheDefinition+xml"/>
  <Override PartName="/xl/pivotCache/pivotCacheRecords5.xml" ContentType="application/vnd.openxmlformats-officedocument.spreadsheetml.pivotCacheRecords+xml"/>
  <Override PartName="/xl/pivotCache/pivotCacheDefinition6.xml" ContentType="application/vnd.openxmlformats-officedocument.spreadsheetml.pivotCacheDefinition+xml"/>
  <Override PartName="/xl/pivotCache/pivotCacheRecords6.xml" ContentType="application/vnd.openxmlformats-officedocument.spreadsheetml.pivotCacheRecords+xml"/>
  <Override PartName="/xl/pivotCache/pivotCacheDefinition7.xml" ContentType="application/vnd.openxmlformats-officedocument.spreadsheetml.pivotCacheDefinition+xml"/>
  <Override PartName="/xl/pivotCache/pivotCacheRecords7.xml" ContentType="application/vnd.openxmlformats-officedocument.spreadsheetml.pivotCacheRecords+xml"/>
  <Override PartName="/xl/pivotCache/pivotCacheDefinition8.xml" ContentType="application/vnd.openxmlformats-officedocument.spreadsheetml.pivotCacheDefinition+xml"/>
  <Override PartName="/xl/pivotCache/pivotCacheRecords8.xml" ContentType="application/vnd.openxmlformats-officedocument.spreadsheetml.pivotCacheRecords+xml"/>
  <Override PartName="/xl/pivotCache/pivotCacheDefinition9.xml" ContentType="application/vnd.openxmlformats-officedocument.spreadsheetml.pivotCacheDefinition+xml"/>
  <Override PartName="/xl/pivotCache/pivotCacheRecords9.xml" ContentType="application/vnd.openxmlformats-officedocument.spreadsheetml.pivotCacheRecords+xml"/>
  <Override PartName="/xl/pivotCache/pivotCacheDefinition10.xml" ContentType="application/vnd.openxmlformats-officedocument.spreadsheetml.pivotCacheDefinition+xml"/>
  <Override PartName="/xl/pivotCache/pivotCacheRecords10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pivotTables/pivotTable3.xml" ContentType="application/vnd.openxmlformats-officedocument.spreadsheetml.pivotTable+xml"/>
  <Override PartName="/xl/drawings/drawing3.xml" ContentType="application/vnd.openxmlformats-officedocument.drawing+xml"/>
  <Override PartName="/xl/pivotTables/pivotTable4.xml" ContentType="application/vnd.openxmlformats-officedocument.spreadsheetml.pivotTable+xml"/>
  <Override PartName="/xl/drawings/drawing4.xml" ContentType="application/vnd.openxmlformats-officedocument.drawing+xml"/>
  <Override PartName="/xl/pivotTables/pivotTable5.xml" ContentType="application/vnd.openxmlformats-officedocument.spreadsheetml.pivotTable+xml"/>
  <Override PartName="/xl/drawings/drawing5.xml" ContentType="application/vnd.openxmlformats-officedocument.drawing+xml"/>
  <Override PartName="/xl/pivotTables/pivotTable6.xml" ContentType="application/vnd.openxmlformats-officedocument.spreadsheetml.pivotTable+xml"/>
  <Override PartName="/xl/drawings/drawing6.xml" ContentType="application/vnd.openxmlformats-officedocument.drawing+xml"/>
  <Override PartName="/xl/pivotTables/pivotTable7.xml" ContentType="application/vnd.openxmlformats-officedocument.spreadsheetml.pivotTable+xml"/>
  <Override PartName="/xl/drawings/drawing7.xml" ContentType="application/vnd.openxmlformats-officedocument.drawing+xml"/>
  <Override PartName="/xl/pivotTables/pivotTable8.xml" ContentType="application/vnd.openxmlformats-officedocument.spreadsheetml.pivotTable+xml"/>
  <Override PartName="/xl/drawings/drawing8.xml" ContentType="application/vnd.openxmlformats-officedocument.drawing+xml"/>
  <Override PartName="/xl/pivotTables/pivotTable9.xml" ContentType="application/vnd.openxmlformats-officedocument.spreadsheetml.pivotTable+xml"/>
  <Override PartName="/xl/drawings/drawing9.xml" ContentType="application/vnd.openxmlformats-officedocument.drawing+xml"/>
  <Override PartName="/xl/pivotTables/pivotTable10.xml" ContentType="application/vnd.openxmlformats-officedocument.spreadsheetml.pivotTable+xml"/>
  <Override PartName="/xl/drawings/drawing10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321"/>
  <workbookPr hidePivotFieldList="1" defaultThemeVersion="124226"/>
  <xr:revisionPtr revIDLastSave="0" documentId="8_{BD0F4BEB-C7B2-40A9-8F7D-D75C54D2536D}" xr6:coauthVersionLast="33" xr6:coauthVersionMax="33" xr10:uidLastSave="{00000000-0000-0000-0000-000000000000}"/>
  <bookViews>
    <workbookView xWindow="600" yWindow="315" windowWidth="15480" windowHeight="7470" tabRatio="620" firstSheet="2" activeTab="9" xr2:uid="{00000000-000D-0000-FFFF-FFFF00000000}"/>
  </bookViews>
  <sheets>
    <sheet name="D1 P1" sheetId="32" r:id="rId1"/>
    <sheet name="D1 P2" sheetId="33" r:id="rId2"/>
    <sheet name="D1 P3" sheetId="34" r:id="rId3"/>
    <sheet name="D1 P4" sheetId="35" r:id="rId4"/>
    <sheet name="D2 P1" sheetId="36" r:id="rId5"/>
    <sheet name="D2 P2" sheetId="37" r:id="rId6"/>
    <sheet name="D2 P3" sheetId="38" r:id="rId7"/>
    <sheet name="D2 P4" sheetId="39" r:id="rId8"/>
    <sheet name="D2 P5" sheetId="42" r:id="rId9"/>
    <sheet name="D2 P6" sheetId="43" r:id="rId10"/>
  </sheets>
  <definedNames>
    <definedName name="_xlnm.Print_Area" localSheetId="1">'D1 P2'!$A$1:$S$183</definedName>
    <definedName name="_xlnm.Print_Area" localSheetId="4">'D2 P1'!$A$1:$S$181</definedName>
    <definedName name="_xlnm.Print_Area" localSheetId="5">'D2 P2'!$A$1:$S$181</definedName>
    <definedName name="_xlnm.Print_Area" localSheetId="6">'D2 P3'!$A$1:$S$181</definedName>
    <definedName name="_xlnm.Print_Area" localSheetId="7">'D2 P4'!$A$1:$S$181</definedName>
    <definedName name="_xlnm.Print_Area" localSheetId="8">'D2 P5'!$A$1:$S$181</definedName>
    <definedName name="_xlnm.Print_Area" localSheetId="9">'D2 P6'!$A$1:$S$181</definedName>
  </definedNames>
  <calcPr calcId="179016"/>
  <pivotCaches>
    <pivotCache cacheId="3610" r:id="rId11"/>
    <pivotCache cacheId="3611" r:id="rId12"/>
    <pivotCache cacheId="3612" r:id="rId13"/>
    <pivotCache cacheId="3615" r:id="rId14"/>
    <pivotCache cacheId="3616" r:id="rId15"/>
    <pivotCache cacheId="3617" r:id="rId16"/>
    <pivotCache cacheId="3618" r:id="rId17"/>
    <pivotCache cacheId="3632" r:id="rId18"/>
    <pivotCache cacheId="3652" r:id="rId19"/>
    <pivotCache cacheId="3681" r:id="rId20"/>
  </pivotCaches>
</workbook>
</file>

<file path=xl/calcChain.xml><?xml version="1.0" encoding="utf-8"?>
<calcChain xmlns="http://schemas.openxmlformats.org/spreadsheetml/2006/main">
  <c r="C39" i="34" l="1"/>
  <c r="F4" i="32"/>
  <c r="G4" i="32"/>
  <c r="H4" i="32"/>
  <c r="I4" i="32"/>
  <c r="M4" i="32"/>
  <c r="E4" i="32"/>
  <c r="J4" i="32"/>
  <c r="F5" i="32"/>
  <c r="G5" i="32"/>
  <c r="H5" i="32"/>
  <c r="I5" i="32"/>
  <c r="M5" i="32"/>
  <c r="E5" i="32"/>
  <c r="J5" i="32"/>
  <c r="F6" i="32"/>
  <c r="G6" i="32"/>
  <c r="H6" i="32"/>
  <c r="I6" i="32"/>
  <c r="M6" i="32"/>
  <c r="E6" i="32"/>
  <c r="J6" i="32"/>
  <c r="I7" i="32"/>
  <c r="J7" i="32"/>
  <c r="I8" i="32"/>
  <c r="J8" i="32"/>
  <c r="I13" i="32"/>
  <c r="J13" i="32"/>
  <c r="I14" i="32"/>
  <c r="J14" i="32"/>
  <c r="I19" i="32"/>
  <c r="J19" i="32"/>
  <c r="I20" i="32"/>
  <c r="J20" i="32"/>
  <c r="F21" i="32"/>
  <c r="G21" i="32"/>
  <c r="H21" i="32"/>
  <c r="I21" i="32"/>
  <c r="M21" i="32"/>
  <c r="E21" i="32"/>
  <c r="J21" i="32"/>
  <c r="F22" i="32"/>
  <c r="G22" i="32"/>
  <c r="H22" i="32"/>
  <c r="I22" i="32"/>
  <c r="M22" i="32"/>
  <c r="E22" i="32"/>
  <c r="J22" i="32"/>
  <c r="F23" i="32"/>
  <c r="G23" i="32"/>
  <c r="H23" i="32"/>
  <c r="I23" i="32"/>
  <c r="M23" i="32"/>
  <c r="E23" i="32"/>
  <c r="J23" i="32"/>
  <c r="F24" i="32"/>
  <c r="G24" i="32"/>
  <c r="H24" i="32"/>
  <c r="I24" i="32"/>
  <c r="M24" i="32"/>
  <c r="E24" i="32"/>
  <c r="J24" i="32"/>
  <c r="I25" i="32"/>
  <c r="J25" i="32"/>
  <c r="I26" i="32"/>
  <c r="J26" i="32"/>
  <c r="F27" i="32"/>
  <c r="G27" i="32"/>
  <c r="H27" i="32"/>
  <c r="I27" i="32"/>
  <c r="M27" i="32"/>
  <c r="E27" i="32"/>
  <c r="J27" i="32"/>
  <c r="F28" i="32"/>
  <c r="G28" i="32"/>
  <c r="H28" i="32"/>
  <c r="I28" i="32"/>
  <c r="M28" i="32"/>
  <c r="E28" i="32"/>
  <c r="J28" i="32"/>
  <c r="F29" i="32"/>
  <c r="G29" i="32"/>
  <c r="H29" i="32"/>
  <c r="I29" i="32"/>
  <c r="M29" i="32"/>
  <c r="E29" i="32"/>
  <c r="J29" i="32"/>
  <c r="F30" i="32"/>
  <c r="G30" i="32"/>
  <c r="H30" i="32"/>
  <c r="I30" i="32"/>
  <c r="M30" i="32"/>
  <c r="E30" i="32"/>
  <c r="J30" i="32"/>
  <c r="I31" i="32"/>
  <c r="J31" i="32"/>
  <c r="I32" i="32"/>
  <c r="J32" i="32"/>
  <c r="C33" i="32"/>
  <c r="I33" i="32"/>
  <c r="J33" i="32"/>
  <c r="C34" i="32"/>
  <c r="I34" i="32"/>
  <c r="J34" i="32"/>
  <c r="C35" i="32"/>
  <c r="I35" i="32"/>
  <c r="J35" i="32"/>
  <c r="C36" i="32"/>
  <c r="I36" i="32"/>
  <c r="J36" i="32"/>
  <c r="I37" i="32"/>
  <c r="J37" i="32"/>
  <c r="I38" i="32"/>
  <c r="J38" i="32"/>
  <c r="C39" i="32"/>
  <c r="I39" i="32"/>
  <c r="J39" i="32"/>
  <c r="C40" i="32"/>
  <c r="I40" i="32"/>
  <c r="J40" i="32"/>
  <c r="C41" i="32"/>
  <c r="I41" i="32"/>
  <c r="J41" i="32"/>
  <c r="C42" i="32"/>
  <c r="I42" i="32"/>
  <c r="J42" i="32"/>
  <c r="I43" i="32"/>
  <c r="J43" i="32"/>
  <c r="I44" i="32"/>
  <c r="J44" i="32"/>
  <c r="C45" i="32"/>
  <c r="I45" i="32"/>
  <c r="J45" i="32"/>
  <c r="C46" i="32"/>
  <c r="I46" i="32"/>
  <c r="J46" i="32"/>
  <c r="C47" i="32"/>
  <c r="I47" i="32"/>
  <c r="J47" i="32"/>
  <c r="C48" i="32"/>
  <c r="I48" i="32"/>
  <c r="J48" i="32"/>
  <c r="I49" i="32"/>
  <c r="J49" i="32"/>
  <c r="I50" i="32"/>
  <c r="J50" i="32"/>
  <c r="C51" i="32"/>
  <c r="I51" i="32"/>
  <c r="J51" i="32"/>
  <c r="C52" i="32"/>
  <c r="I52" i="32"/>
  <c r="J52" i="32"/>
  <c r="C53" i="32"/>
  <c r="I53" i="32"/>
  <c r="J53" i="32"/>
  <c r="C54" i="32"/>
  <c r="I54" i="32"/>
  <c r="J54" i="32"/>
  <c r="I55" i="32"/>
  <c r="J55" i="32"/>
  <c r="I56" i="32"/>
  <c r="J56" i="32"/>
  <c r="C57" i="32"/>
  <c r="I57" i="32"/>
  <c r="J57" i="32"/>
  <c r="C58" i="32"/>
  <c r="I58" i="32"/>
  <c r="J58" i="32"/>
  <c r="C59" i="32"/>
  <c r="I59" i="32"/>
  <c r="J59" i="32"/>
  <c r="C60" i="32"/>
  <c r="I60" i="32"/>
  <c r="J60" i="32"/>
  <c r="I61" i="32"/>
  <c r="J61" i="32"/>
  <c r="I62" i="32"/>
  <c r="J62" i="32"/>
  <c r="C63" i="32"/>
  <c r="I63" i="32"/>
  <c r="J63" i="32"/>
  <c r="C64" i="32"/>
  <c r="I64" i="32"/>
  <c r="J64" i="32"/>
  <c r="C65" i="32"/>
  <c r="I65" i="32"/>
  <c r="J65" i="32"/>
  <c r="C66" i="32"/>
  <c r="I66" i="32"/>
  <c r="J66" i="32"/>
  <c r="I67" i="32"/>
  <c r="J67" i="32"/>
  <c r="I68" i="32"/>
  <c r="J68" i="32"/>
  <c r="C69" i="32"/>
  <c r="I69" i="32"/>
  <c r="J69" i="32"/>
  <c r="C70" i="32"/>
  <c r="I70" i="32"/>
  <c r="J70" i="32"/>
  <c r="C71" i="32"/>
  <c r="I71" i="32"/>
  <c r="J71" i="32"/>
  <c r="C72" i="32"/>
  <c r="I72" i="32"/>
  <c r="J72" i="32"/>
  <c r="I73" i="32"/>
  <c r="J73" i="32"/>
  <c r="I74" i="32"/>
  <c r="J74" i="32"/>
  <c r="C75" i="32"/>
  <c r="I75" i="32"/>
  <c r="J75" i="32"/>
  <c r="C76" i="32"/>
  <c r="I76" i="32"/>
  <c r="J76" i="32"/>
  <c r="C77" i="32"/>
  <c r="I77" i="32"/>
  <c r="J77" i="32"/>
  <c r="C78" i="32"/>
  <c r="I78" i="32"/>
  <c r="J78" i="32"/>
  <c r="I79" i="32"/>
  <c r="J79" i="32"/>
  <c r="I80" i="32"/>
  <c r="J80" i="32"/>
  <c r="C81" i="32"/>
  <c r="I81" i="32"/>
  <c r="J81" i="32"/>
  <c r="C82" i="32"/>
  <c r="I82" i="32"/>
  <c r="J82" i="32"/>
  <c r="C83" i="32"/>
  <c r="I83" i="32"/>
  <c r="J83" i="32"/>
  <c r="C84" i="32"/>
  <c r="I84" i="32"/>
  <c r="J84" i="32"/>
  <c r="I85" i="32"/>
  <c r="J85" i="32"/>
  <c r="I86" i="32"/>
  <c r="J86" i="32"/>
  <c r="M3" i="32"/>
  <c r="C87" i="32"/>
  <c r="P3" i="32"/>
  <c r="F87" i="32"/>
  <c r="Q3" i="32"/>
  <c r="G87" i="32"/>
  <c r="R3" i="32"/>
  <c r="H87" i="32"/>
  <c r="I87" i="32"/>
  <c r="N3" i="32"/>
  <c r="D87" i="32"/>
  <c r="O3" i="32"/>
  <c r="E87" i="32"/>
  <c r="J87" i="32"/>
  <c r="C88" i="32"/>
  <c r="P4" i="32"/>
  <c r="F88" i="32"/>
  <c r="Q4" i="32"/>
  <c r="G88" i="32"/>
  <c r="R4" i="32"/>
  <c r="H88" i="32"/>
  <c r="I88" i="32"/>
  <c r="N4" i="32"/>
  <c r="D88" i="32"/>
  <c r="O4" i="32"/>
  <c r="E88" i="32"/>
  <c r="J88" i="32"/>
  <c r="C89" i="32"/>
  <c r="P5" i="32"/>
  <c r="F89" i="32"/>
  <c r="Q5" i="32"/>
  <c r="G89" i="32"/>
  <c r="R5" i="32"/>
  <c r="H89" i="32"/>
  <c r="I89" i="32"/>
  <c r="N5" i="32"/>
  <c r="D89" i="32"/>
  <c r="O5" i="32"/>
  <c r="E89" i="32"/>
  <c r="J89" i="32"/>
  <c r="C90" i="32"/>
  <c r="P6" i="32"/>
  <c r="F90" i="32"/>
  <c r="Q6" i="32"/>
  <c r="G90" i="32"/>
  <c r="R6" i="32"/>
  <c r="H90" i="32"/>
  <c r="I90" i="32"/>
  <c r="N6" i="32"/>
  <c r="D90" i="32"/>
  <c r="O6" i="32"/>
  <c r="E90" i="32"/>
  <c r="J90" i="32"/>
  <c r="C91" i="32"/>
  <c r="F91" i="32"/>
  <c r="G91" i="32"/>
  <c r="H91" i="32"/>
  <c r="I91" i="32"/>
  <c r="D91" i="32"/>
  <c r="E91" i="32"/>
  <c r="J91" i="32"/>
  <c r="C92" i="32"/>
  <c r="F92" i="32"/>
  <c r="G92" i="32"/>
  <c r="H92" i="32"/>
  <c r="I92" i="32"/>
  <c r="D92" i="32"/>
  <c r="E92" i="32"/>
  <c r="J92" i="32"/>
  <c r="C97" i="32"/>
  <c r="F97" i="32"/>
  <c r="G97" i="32"/>
  <c r="H97" i="32"/>
  <c r="I97" i="32"/>
  <c r="D97" i="32"/>
  <c r="E97" i="32"/>
  <c r="J97" i="32"/>
  <c r="C98" i="32"/>
  <c r="F98" i="32"/>
  <c r="G98" i="32"/>
  <c r="H98" i="32"/>
  <c r="I98" i="32"/>
  <c r="D98" i="32"/>
  <c r="E98" i="32"/>
  <c r="J98" i="32"/>
  <c r="C103" i="32"/>
  <c r="F103" i="32"/>
  <c r="G103" i="32"/>
  <c r="H103" i="32"/>
  <c r="I103" i="32"/>
  <c r="D103" i="32"/>
  <c r="E103" i="32"/>
  <c r="J103" i="32"/>
  <c r="C104" i="32"/>
  <c r="F104" i="32"/>
  <c r="G104" i="32"/>
  <c r="H104" i="32"/>
  <c r="I104" i="32"/>
  <c r="D104" i="32"/>
  <c r="E104" i="32"/>
  <c r="J104" i="32"/>
  <c r="C105" i="32"/>
  <c r="P21" i="32"/>
  <c r="F105" i="32"/>
  <c r="Q21" i="32"/>
  <c r="G105" i="32"/>
  <c r="R21" i="32"/>
  <c r="H105" i="32"/>
  <c r="I105" i="32"/>
  <c r="N21" i="32"/>
  <c r="D105" i="32"/>
  <c r="O21" i="32"/>
  <c r="E105" i="32"/>
  <c r="J105" i="32"/>
  <c r="C106" i="32"/>
  <c r="P22" i="32"/>
  <c r="F106" i="32"/>
  <c r="Q22" i="32"/>
  <c r="G106" i="32"/>
  <c r="R22" i="32"/>
  <c r="H106" i="32"/>
  <c r="I106" i="32"/>
  <c r="N22" i="32"/>
  <c r="D106" i="32"/>
  <c r="O22" i="32"/>
  <c r="E106" i="32"/>
  <c r="J106" i="32"/>
  <c r="C107" i="32"/>
  <c r="P23" i="32"/>
  <c r="F107" i="32"/>
  <c r="Q23" i="32"/>
  <c r="G107" i="32"/>
  <c r="R23" i="32"/>
  <c r="H107" i="32"/>
  <c r="I107" i="32"/>
  <c r="N23" i="32"/>
  <c r="D107" i="32"/>
  <c r="O23" i="32"/>
  <c r="E107" i="32"/>
  <c r="J107" i="32"/>
  <c r="C108" i="32"/>
  <c r="P24" i="32"/>
  <c r="F108" i="32"/>
  <c r="Q24" i="32"/>
  <c r="G108" i="32"/>
  <c r="R24" i="32"/>
  <c r="H108" i="32"/>
  <c r="I108" i="32"/>
  <c r="N24" i="32"/>
  <c r="D108" i="32"/>
  <c r="O24" i="32"/>
  <c r="E108" i="32"/>
  <c r="J108" i="32"/>
  <c r="C109" i="32"/>
  <c r="F109" i="32"/>
  <c r="G109" i="32"/>
  <c r="H109" i="32"/>
  <c r="I109" i="32"/>
  <c r="D109" i="32"/>
  <c r="E109" i="32"/>
  <c r="J109" i="32"/>
  <c r="C110" i="32"/>
  <c r="F110" i="32"/>
  <c r="G110" i="32"/>
  <c r="H110" i="32"/>
  <c r="I110" i="32"/>
  <c r="D110" i="32"/>
  <c r="E110" i="32"/>
  <c r="J110" i="32"/>
  <c r="C111" i="32"/>
  <c r="P27" i="32"/>
  <c r="F111" i="32"/>
  <c r="Q27" i="32"/>
  <c r="G111" i="32"/>
  <c r="R27" i="32"/>
  <c r="H111" i="32"/>
  <c r="I111" i="32"/>
  <c r="N27" i="32"/>
  <c r="D111" i="32"/>
  <c r="O27" i="32"/>
  <c r="E111" i="32"/>
  <c r="J111" i="32"/>
  <c r="C112" i="32"/>
  <c r="P28" i="32"/>
  <c r="F112" i="32"/>
  <c r="Q28" i="32"/>
  <c r="G112" i="32"/>
  <c r="R28" i="32"/>
  <c r="H112" i="32"/>
  <c r="I112" i="32"/>
  <c r="N28" i="32"/>
  <c r="D112" i="32"/>
  <c r="O28" i="32"/>
  <c r="E112" i="32"/>
  <c r="J112" i="32"/>
  <c r="C113" i="32"/>
  <c r="P29" i="32"/>
  <c r="F113" i="32"/>
  <c r="Q29" i="32"/>
  <c r="G113" i="32"/>
  <c r="R29" i="32"/>
  <c r="H113" i="32"/>
  <c r="I113" i="32"/>
  <c r="N29" i="32"/>
  <c r="D113" i="32"/>
  <c r="O29" i="32"/>
  <c r="E113" i="32"/>
  <c r="J113" i="32"/>
  <c r="C114" i="32"/>
  <c r="P30" i="32"/>
  <c r="F114" i="32"/>
  <c r="Q30" i="32"/>
  <c r="G114" i="32"/>
  <c r="R30" i="32"/>
  <c r="H114" i="32"/>
  <c r="I114" i="32"/>
  <c r="N30" i="32"/>
  <c r="D114" i="32"/>
  <c r="O30" i="32"/>
  <c r="E114" i="32"/>
  <c r="J114" i="32"/>
  <c r="C115" i="32"/>
  <c r="F115" i="32"/>
  <c r="G115" i="32"/>
  <c r="H115" i="32"/>
  <c r="I115" i="32"/>
  <c r="D115" i="32"/>
  <c r="E115" i="32"/>
  <c r="J115" i="32"/>
  <c r="C116" i="32"/>
  <c r="F116" i="32"/>
  <c r="G116" i="32"/>
  <c r="H116" i="32"/>
  <c r="I116" i="32"/>
  <c r="D116" i="32"/>
  <c r="E116" i="32"/>
  <c r="J116" i="32"/>
  <c r="M33" i="32"/>
  <c r="C117" i="32"/>
  <c r="P33" i="32"/>
  <c r="F117" i="32"/>
  <c r="Q33" i="32"/>
  <c r="G117" i="32"/>
  <c r="R33" i="32"/>
  <c r="H117" i="32"/>
  <c r="I117" i="32"/>
  <c r="N33" i="32"/>
  <c r="D117" i="32"/>
  <c r="O33" i="32"/>
  <c r="E117" i="32"/>
  <c r="J117" i="32"/>
  <c r="M34" i="32"/>
  <c r="C118" i="32"/>
  <c r="P34" i="32"/>
  <c r="F118" i="32"/>
  <c r="Q34" i="32"/>
  <c r="G118" i="32"/>
  <c r="R34" i="32"/>
  <c r="H118" i="32"/>
  <c r="I118" i="32"/>
  <c r="N34" i="32"/>
  <c r="D118" i="32"/>
  <c r="O34" i="32"/>
  <c r="E118" i="32"/>
  <c r="J118" i="32"/>
  <c r="F4" i="33"/>
  <c r="G4" i="33"/>
  <c r="H4" i="33"/>
  <c r="I4" i="33"/>
  <c r="M4" i="33"/>
  <c r="E4" i="33"/>
  <c r="J4" i="33"/>
  <c r="F5" i="33"/>
  <c r="G5" i="33"/>
  <c r="H5" i="33"/>
  <c r="I5" i="33"/>
  <c r="M5" i="33"/>
  <c r="E5" i="33"/>
  <c r="J5" i="33"/>
  <c r="F6" i="33"/>
  <c r="G6" i="33"/>
  <c r="H6" i="33"/>
  <c r="I6" i="33"/>
  <c r="M6" i="33"/>
  <c r="E6" i="33"/>
  <c r="J6" i="33"/>
  <c r="I7" i="33"/>
  <c r="J7" i="33"/>
  <c r="I8" i="33"/>
  <c r="J8" i="33"/>
  <c r="I13" i="33"/>
  <c r="J13" i="33"/>
  <c r="I14" i="33"/>
  <c r="J14" i="33"/>
  <c r="I19" i="33"/>
  <c r="J19" i="33"/>
  <c r="I20" i="33"/>
  <c r="J20" i="33"/>
  <c r="I25" i="33"/>
  <c r="J25" i="33"/>
  <c r="I26" i="33"/>
  <c r="J26" i="33"/>
  <c r="F27" i="33"/>
  <c r="G27" i="33"/>
  <c r="H27" i="33"/>
  <c r="I27" i="33"/>
  <c r="M27" i="33"/>
  <c r="E27" i="33"/>
  <c r="J27" i="33"/>
  <c r="F28" i="33"/>
  <c r="G28" i="33"/>
  <c r="H28" i="33"/>
  <c r="I28" i="33"/>
  <c r="M28" i="33"/>
  <c r="E28" i="33"/>
  <c r="J28" i="33"/>
  <c r="F29" i="33"/>
  <c r="G29" i="33"/>
  <c r="H29" i="33"/>
  <c r="I29" i="33"/>
  <c r="M29" i="33"/>
  <c r="E29" i="33"/>
  <c r="J29" i="33"/>
  <c r="F30" i="33"/>
  <c r="G30" i="33"/>
  <c r="H30" i="33"/>
  <c r="I30" i="33"/>
  <c r="M30" i="33"/>
  <c r="E30" i="33"/>
  <c r="J30" i="33"/>
  <c r="I31" i="33"/>
  <c r="J31" i="33"/>
  <c r="I32" i="33"/>
  <c r="J32" i="33"/>
  <c r="C33" i="33"/>
  <c r="I33" i="33"/>
  <c r="J33" i="33"/>
  <c r="C34" i="33"/>
  <c r="I34" i="33"/>
  <c r="J34" i="33"/>
  <c r="C35" i="33"/>
  <c r="I35" i="33"/>
  <c r="J35" i="33"/>
  <c r="C36" i="33"/>
  <c r="I36" i="33"/>
  <c r="J36" i="33"/>
  <c r="I37" i="33"/>
  <c r="J37" i="33"/>
  <c r="I38" i="33"/>
  <c r="J38" i="33"/>
  <c r="C39" i="33"/>
  <c r="I39" i="33"/>
  <c r="J39" i="33"/>
  <c r="C40" i="33"/>
  <c r="I40" i="33"/>
  <c r="J40" i="33"/>
  <c r="C41" i="33"/>
  <c r="I41" i="33"/>
  <c r="J41" i="33"/>
  <c r="C42" i="33"/>
  <c r="I42" i="33"/>
  <c r="J42" i="33"/>
  <c r="I43" i="33"/>
  <c r="J43" i="33"/>
  <c r="I44" i="33"/>
  <c r="J44" i="33"/>
  <c r="C45" i="33"/>
  <c r="I45" i="33"/>
  <c r="J45" i="33"/>
  <c r="C46" i="33"/>
  <c r="I46" i="33"/>
  <c r="J46" i="33"/>
  <c r="C47" i="33"/>
  <c r="I47" i="33"/>
  <c r="J47" i="33"/>
  <c r="C48" i="33"/>
  <c r="I48" i="33"/>
  <c r="J48" i="33"/>
  <c r="I49" i="33"/>
  <c r="J49" i="33"/>
  <c r="I50" i="33"/>
  <c r="J50" i="33"/>
  <c r="C51" i="33"/>
  <c r="I51" i="33"/>
  <c r="J51" i="33"/>
  <c r="C52" i="33"/>
  <c r="I52" i="33"/>
  <c r="J52" i="33"/>
  <c r="C53" i="33"/>
  <c r="I53" i="33"/>
  <c r="J53" i="33"/>
  <c r="C54" i="33"/>
  <c r="I54" i="33"/>
  <c r="J54" i="33"/>
  <c r="I55" i="33"/>
  <c r="J55" i="33"/>
  <c r="I56" i="33"/>
  <c r="J56" i="33"/>
  <c r="C57" i="33"/>
  <c r="I57" i="33"/>
  <c r="J57" i="33"/>
  <c r="C58" i="33"/>
  <c r="I58" i="33"/>
  <c r="J58" i="33"/>
  <c r="C59" i="33"/>
  <c r="I59" i="33"/>
  <c r="J59" i="33"/>
  <c r="C60" i="33"/>
  <c r="I60" i="33"/>
  <c r="J60" i="33"/>
  <c r="I61" i="33"/>
  <c r="J61" i="33"/>
  <c r="I62" i="33"/>
  <c r="J62" i="33"/>
  <c r="C63" i="33"/>
  <c r="I63" i="33"/>
  <c r="J63" i="33"/>
  <c r="C64" i="33"/>
  <c r="I64" i="33"/>
  <c r="J64" i="33"/>
  <c r="C65" i="33"/>
  <c r="I65" i="33"/>
  <c r="J65" i="33"/>
  <c r="C66" i="33"/>
  <c r="I66" i="33"/>
  <c r="J66" i="33"/>
  <c r="I67" i="33"/>
  <c r="J67" i="33"/>
  <c r="I68" i="33"/>
  <c r="J68" i="33"/>
  <c r="C69" i="33"/>
  <c r="I69" i="33"/>
  <c r="J69" i="33"/>
  <c r="C70" i="33"/>
  <c r="I70" i="33"/>
  <c r="J70" i="33"/>
  <c r="C71" i="33"/>
  <c r="I71" i="33"/>
  <c r="J71" i="33"/>
  <c r="C72" i="33"/>
  <c r="I72" i="33"/>
  <c r="J72" i="33"/>
  <c r="I73" i="33"/>
  <c r="J73" i="33"/>
  <c r="I74" i="33"/>
  <c r="J74" i="33"/>
  <c r="C75" i="33"/>
  <c r="I75" i="33"/>
  <c r="J75" i="33"/>
  <c r="C76" i="33"/>
  <c r="I76" i="33"/>
  <c r="J76" i="33"/>
  <c r="C77" i="33"/>
  <c r="I77" i="33"/>
  <c r="J77" i="33"/>
  <c r="C78" i="33"/>
  <c r="I78" i="33"/>
  <c r="J78" i="33"/>
  <c r="I79" i="33"/>
  <c r="J79" i="33"/>
  <c r="I80" i="33"/>
  <c r="J80" i="33"/>
  <c r="C81" i="33"/>
  <c r="I81" i="33"/>
  <c r="J81" i="33"/>
  <c r="C82" i="33"/>
  <c r="I82" i="33"/>
  <c r="J82" i="33"/>
  <c r="C83" i="33"/>
  <c r="I83" i="33"/>
  <c r="J83" i="33"/>
  <c r="C84" i="33"/>
  <c r="I84" i="33"/>
  <c r="J84" i="33"/>
  <c r="I85" i="33"/>
  <c r="J85" i="33"/>
  <c r="I86" i="33"/>
  <c r="J86" i="33"/>
  <c r="M3" i="33"/>
  <c r="C87" i="33"/>
  <c r="P3" i="33"/>
  <c r="F87" i="33"/>
  <c r="Q3" i="33"/>
  <c r="G87" i="33"/>
  <c r="R3" i="33"/>
  <c r="H87" i="33"/>
  <c r="I87" i="33"/>
  <c r="N3" i="33"/>
  <c r="D87" i="33"/>
  <c r="O3" i="33"/>
  <c r="E87" i="33"/>
  <c r="J87" i="33"/>
  <c r="C88" i="33"/>
  <c r="P4" i="33"/>
  <c r="F88" i="33"/>
  <c r="Q4" i="33"/>
  <c r="G88" i="33"/>
  <c r="R4" i="33"/>
  <c r="H88" i="33"/>
  <c r="I88" i="33"/>
  <c r="N4" i="33"/>
  <c r="D88" i="33"/>
  <c r="O4" i="33"/>
  <c r="E88" i="33"/>
  <c r="J88" i="33"/>
  <c r="C89" i="33"/>
  <c r="P5" i="33"/>
  <c r="F89" i="33"/>
  <c r="Q5" i="33"/>
  <c r="G89" i="33"/>
  <c r="R5" i="33"/>
  <c r="H89" i="33"/>
  <c r="I89" i="33"/>
  <c r="N5" i="33"/>
  <c r="D89" i="33"/>
  <c r="O5" i="33"/>
  <c r="E89" i="33"/>
  <c r="J89" i="33"/>
  <c r="C90" i="33"/>
  <c r="P6" i="33"/>
  <c r="F90" i="33"/>
  <c r="Q6" i="33"/>
  <c r="G90" i="33"/>
  <c r="R6" i="33"/>
  <c r="H90" i="33"/>
  <c r="I90" i="33"/>
  <c r="N6" i="33"/>
  <c r="D90" i="33"/>
  <c r="O6" i="33"/>
  <c r="E90" i="33"/>
  <c r="J90" i="33"/>
  <c r="C91" i="33"/>
  <c r="F91" i="33"/>
  <c r="G91" i="33"/>
  <c r="H91" i="33"/>
  <c r="I91" i="33"/>
  <c r="D91" i="33"/>
  <c r="E91" i="33"/>
  <c r="J91" i="33"/>
  <c r="C92" i="33"/>
  <c r="F92" i="33"/>
  <c r="G92" i="33"/>
  <c r="H92" i="33"/>
  <c r="I92" i="33"/>
  <c r="D92" i="33"/>
  <c r="E92" i="33"/>
  <c r="J92" i="33"/>
  <c r="C97" i="33"/>
  <c r="F97" i="33"/>
  <c r="G97" i="33"/>
  <c r="H97" i="33"/>
  <c r="I97" i="33"/>
  <c r="D97" i="33"/>
  <c r="E97" i="33"/>
  <c r="J97" i="33"/>
  <c r="C98" i="33"/>
  <c r="F98" i="33"/>
  <c r="G98" i="33"/>
  <c r="H98" i="33"/>
  <c r="I98" i="33"/>
  <c r="D98" i="33"/>
  <c r="E98" i="33"/>
  <c r="J98" i="33"/>
  <c r="C103" i="33"/>
  <c r="F103" i="33"/>
  <c r="G103" i="33"/>
  <c r="H103" i="33"/>
  <c r="I103" i="33"/>
  <c r="D103" i="33"/>
  <c r="E103" i="33"/>
  <c r="J103" i="33"/>
  <c r="C104" i="33"/>
  <c r="F104" i="33"/>
  <c r="G104" i="33"/>
  <c r="H104" i="33"/>
  <c r="I104" i="33"/>
  <c r="D104" i="33"/>
  <c r="E104" i="33"/>
  <c r="J104" i="33"/>
  <c r="M21" i="33"/>
  <c r="O21" i="33"/>
  <c r="C105" i="33"/>
  <c r="P21" i="33"/>
  <c r="F105" i="33"/>
  <c r="Q21" i="33"/>
  <c r="G105" i="33"/>
  <c r="R21" i="33"/>
  <c r="H105" i="33"/>
  <c r="N21" i="33"/>
  <c r="D105" i="33"/>
  <c r="M22" i="33"/>
  <c r="C106" i="33"/>
  <c r="P22" i="33"/>
  <c r="F106" i="33"/>
  <c r="Q22" i="33"/>
  <c r="G106" i="33"/>
  <c r="R22" i="33"/>
  <c r="H106" i="33"/>
  <c r="N22" i="33"/>
  <c r="D106" i="33"/>
  <c r="O22" i="33"/>
  <c r="E106" i="33"/>
  <c r="M23" i="33"/>
  <c r="O23" i="33"/>
  <c r="C107" i="33"/>
  <c r="P23" i="33"/>
  <c r="F107" i="33"/>
  <c r="Q23" i="33"/>
  <c r="G107" i="33"/>
  <c r="R23" i="33"/>
  <c r="H107" i="33"/>
  <c r="N23" i="33"/>
  <c r="D107" i="33"/>
  <c r="M24" i="33"/>
  <c r="C108" i="33"/>
  <c r="P24" i="33"/>
  <c r="F108" i="33"/>
  <c r="Q24" i="33"/>
  <c r="G108" i="33"/>
  <c r="R24" i="33"/>
  <c r="H108" i="33"/>
  <c r="N24" i="33"/>
  <c r="D108" i="33"/>
  <c r="O24" i="33"/>
  <c r="E108" i="33"/>
  <c r="C109" i="33"/>
  <c r="F109" i="33"/>
  <c r="G109" i="33"/>
  <c r="H109" i="33"/>
  <c r="I109" i="33"/>
  <c r="D109" i="33"/>
  <c r="E109" i="33"/>
  <c r="J109" i="33"/>
  <c r="C110" i="33"/>
  <c r="F110" i="33"/>
  <c r="G110" i="33"/>
  <c r="H110" i="33"/>
  <c r="I110" i="33"/>
  <c r="D110" i="33"/>
  <c r="E110" i="33"/>
  <c r="J110" i="33"/>
  <c r="C111" i="33"/>
  <c r="P27" i="33"/>
  <c r="F111" i="33"/>
  <c r="Q27" i="33"/>
  <c r="G111" i="33"/>
  <c r="R27" i="33"/>
  <c r="H111" i="33"/>
  <c r="I111" i="33"/>
  <c r="N27" i="33"/>
  <c r="D111" i="33"/>
  <c r="O27" i="33"/>
  <c r="E111" i="33"/>
  <c r="J111" i="33"/>
  <c r="C112" i="33"/>
  <c r="P28" i="33"/>
  <c r="F112" i="33"/>
  <c r="Q28" i="33"/>
  <c r="G112" i="33"/>
  <c r="R28" i="33"/>
  <c r="H112" i="33"/>
  <c r="I112" i="33"/>
  <c r="N28" i="33"/>
  <c r="D112" i="33"/>
  <c r="O28" i="33"/>
  <c r="E112" i="33"/>
  <c r="J112" i="33"/>
  <c r="C113" i="33"/>
  <c r="P29" i="33"/>
  <c r="F113" i="33"/>
  <c r="Q29" i="33"/>
  <c r="G113" i="33"/>
  <c r="R29" i="33"/>
  <c r="H113" i="33"/>
  <c r="I113" i="33"/>
  <c r="N29" i="33"/>
  <c r="D113" i="33"/>
  <c r="O29" i="33"/>
  <c r="E113" i="33"/>
  <c r="J113" i="33"/>
  <c r="C114" i="33"/>
  <c r="P30" i="33"/>
  <c r="F114" i="33"/>
  <c r="Q30" i="33"/>
  <c r="G114" i="33"/>
  <c r="R30" i="33"/>
  <c r="H114" i="33"/>
  <c r="I114" i="33"/>
  <c r="N30" i="33"/>
  <c r="D114" i="33"/>
  <c r="O30" i="33"/>
  <c r="E114" i="33"/>
  <c r="J114" i="33"/>
  <c r="C115" i="33"/>
  <c r="F115" i="33"/>
  <c r="G115" i="33"/>
  <c r="H115" i="33"/>
  <c r="I115" i="33"/>
  <c r="D115" i="33"/>
  <c r="E115" i="33"/>
  <c r="J115" i="33"/>
  <c r="C116" i="33"/>
  <c r="F116" i="33"/>
  <c r="G116" i="33"/>
  <c r="H116" i="33"/>
  <c r="I116" i="33"/>
  <c r="D116" i="33"/>
  <c r="E116" i="33"/>
  <c r="J116" i="33"/>
  <c r="M33" i="33"/>
  <c r="C117" i="33"/>
  <c r="P33" i="33"/>
  <c r="F117" i="33"/>
  <c r="Q33" i="33"/>
  <c r="G117" i="33"/>
  <c r="R33" i="33"/>
  <c r="H117" i="33"/>
  <c r="I117" i="33"/>
  <c r="N33" i="33"/>
  <c r="D117" i="33"/>
  <c r="O33" i="33"/>
  <c r="E117" i="33"/>
  <c r="J117" i="33"/>
  <c r="M34" i="33"/>
  <c r="C118" i="33"/>
  <c r="P34" i="33"/>
  <c r="F118" i="33"/>
  <c r="Q34" i="33"/>
  <c r="G118" i="33"/>
  <c r="R34" i="33"/>
  <c r="H118" i="33"/>
  <c r="I118" i="33"/>
  <c r="N34" i="33"/>
  <c r="D118" i="33"/>
  <c r="O34" i="33"/>
  <c r="E118" i="33"/>
  <c r="J118" i="33"/>
  <c r="M35" i="33"/>
  <c r="C119" i="33"/>
  <c r="P35" i="33"/>
  <c r="F119" i="33"/>
  <c r="Q35" i="33"/>
  <c r="G119" i="33"/>
  <c r="R35" i="33"/>
  <c r="H119" i="33"/>
  <c r="I119" i="33"/>
  <c r="N35" i="33"/>
  <c r="D119" i="33"/>
  <c r="O35" i="33"/>
  <c r="E119" i="33"/>
  <c r="J119" i="33"/>
  <c r="M36" i="33"/>
  <c r="C120" i="33"/>
  <c r="P36" i="33"/>
  <c r="F120" i="33"/>
  <c r="Q36" i="33"/>
  <c r="G120" i="33"/>
  <c r="R36" i="33"/>
  <c r="H120" i="33"/>
  <c r="I120" i="33"/>
  <c r="N36" i="33"/>
  <c r="D120" i="33"/>
  <c r="O36" i="33"/>
  <c r="E120" i="33"/>
  <c r="J120" i="33"/>
  <c r="C121" i="33"/>
  <c r="F121" i="33"/>
  <c r="G121" i="33"/>
  <c r="H121" i="33"/>
  <c r="I121" i="33"/>
  <c r="D121" i="33"/>
  <c r="E121" i="33"/>
  <c r="J121" i="33"/>
  <c r="C122" i="33"/>
  <c r="F122" i="33"/>
  <c r="G122" i="33"/>
  <c r="H122" i="33"/>
  <c r="I122" i="33"/>
  <c r="D122" i="33"/>
  <c r="E122" i="33"/>
  <c r="J122" i="33"/>
  <c r="M39" i="33"/>
  <c r="C123" i="33"/>
  <c r="P39" i="33"/>
  <c r="F123" i="33"/>
  <c r="Q39" i="33"/>
  <c r="G123" i="33"/>
  <c r="R39" i="33"/>
  <c r="H123" i="33"/>
  <c r="I123" i="33"/>
  <c r="N39" i="33"/>
  <c r="D123" i="33"/>
  <c r="O39" i="33"/>
  <c r="E123" i="33"/>
  <c r="J123" i="33"/>
  <c r="M40" i="33"/>
  <c r="C124" i="33"/>
  <c r="P40" i="33"/>
  <c r="F124" i="33"/>
  <c r="Q40" i="33"/>
  <c r="G124" i="33"/>
  <c r="R40" i="33"/>
  <c r="H124" i="33"/>
  <c r="I124" i="33"/>
  <c r="N40" i="33"/>
  <c r="D124" i="33"/>
  <c r="O40" i="33"/>
  <c r="E124" i="33"/>
  <c r="J124" i="33"/>
  <c r="M41" i="33"/>
  <c r="C125" i="33"/>
  <c r="P41" i="33"/>
  <c r="F125" i="33"/>
  <c r="Q41" i="33"/>
  <c r="G125" i="33"/>
  <c r="R41" i="33"/>
  <c r="H125" i="33"/>
  <c r="I125" i="33"/>
  <c r="N41" i="33"/>
  <c r="D125" i="33"/>
  <c r="O41" i="33"/>
  <c r="E125" i="33"/>
  <c r="J125" i="33"/>
  <c r="M42" i="33"/>
  <c r="C126" i="33"/>
  <c r="P42" i="33"/>
  <c r="F126" i="33"/>
  <c r="Q42" i="33"/>
  <c r="G126" i="33"/>
  <c r="R42" i="33"/>
  <c r="H126" i="33"/>
  <c r="I126" i="33"/>
  <c r="N42" i="33"/>
  <c r="D126" i="33"/>
  <c r="O42" i="33"/>
  <c r="E126" i="33"/>
  <c r="J126" i="33"/>
  <c r="F4" i="34"/>
  <c r="G4" i="34"/>
  <c r="H4" i="34"/>
  <c r="I4" i="34"/>
  <c r="M4" i="34"/>
  <c r="E4" i="34"/>
  <c r="J4" i="34"/>
  <c r="F5" i="34"/>
  <c r="G5" i="34"/>
  <c r="H5" i="34"/>
  <c r="I5" i="34"/>
  <c r="M5" i="34"/>
  <c r="E5" i="34"/>
  <c r="J5" i="34"/>
  <c r="F6" i="34"/>
  <c r="G6" i="34"/>
  <c r="H6" i="34"/>
  <c r="I6" i="34"/>
  <c r="M6" i="34"/>
  <c r="E6" i="34"/>
  <c r="J6" i="34"/>
  <c r="I7" i="34"/>
  <c r="J7" i="34"/>
  <c r="I8" i="34"/>
  <c r="J8" i="34"/>
  <c r="I13" i="34"/>
  <c r="J13" i="34"/>
  <c r="I14" i="34"/>
  <c r="J14" i="34"/>
  <c r="I19" i="34"/>
  <c r="J19" i="34"/>
  <c r="I20" i="34"/>
  <c r="J20" i="34"/>
  <c r="I25" i="34"/>
  <c r="J25" i="34"/>
  <c r="I26" i="34"/>
  <c r="J26" i="34"/>
  <c r="F27" i="34"/>
  <c r="G27" i="34"/>
  <c r="H27" i="34"/>
  <c r="I27" i="34"/>
  <c r="M27" i="34"/>
  <c r="E27" i="34"/>
  <c r="J27" i="34"/>
  <c r="F28" i="34"/>
  <c r="G28" i="34"/>
  <c r="H28" i="34"/>
  <c r="I28" i="34"/>
  <c r="M28" i="34"/>
  <c r="E28" i="34"/>
  <c r="J28" i="34"/>
  <c r="F29" i="34"/>
  <c r="G29" i="34"/>
  <c r="H29" i="34"/>
  <c r="I29" i="34"/>
  <c r="M29" i="34"/>
  <c r="E29" i="34"/>
  <c r="J29" i="34"/>
  <c r="F30" i="34"/>
  <c r="G30" i="34"/>
  <c r="H30" i="34"/>
  <c r="I30" i="34"/>
  <c r="M30" i="34"/>
  <c r="E30" i="34"/>
  <c r="J30" i="34"/>
  <c r="I31" i="34"/>
  <c r="J31" i="34"/>
  <c r="I32" i="34"/>
  <c r="J32" i="34"/>
  <c r="C33" i="34"/>
  <c r="I33" i="34"/>
  <c r="J33" i="34"/>
  <c r="C34" i="34"/>
  <c r="I34" i="34"/>
  <c r="J34" i="34"/>
  <c r="C35" i="34"/>
  <c r="I35" i="34"/>
  <c r="J35" i="34"/>
  <c r="C36" i="34"/>
  <c r="I36" i="34"/>
  <c r="J36" i="34"/>
  <c r="I37" i="34"/>
  <c r="J37" i="34"/>
  <c r="I38" i="34"/>
  <c r="J38" i="34"/>
  <c r="C40" i="34"/>
  <c r="I40" i="34"/>
  <c r="J40" i="34"/>
  <c r="C41" i="34"/>
  <c r="I41" i="34"/>
  <c r="J41" i="34"/>
  <c r="C42" i="34"/>
  <c r="I42" i="34"/>
  <c r="J42" i="34"/>
  <c r="I43" i="34"/>
  <c r="J43" i="34"/>
  <c r="I44" i="34"/>
  <c r="J44" i="34"/>
  <c r="C45" i="34"/>
  <c r="I45" i="34"/>
  <c r="J45" i="34"/>
  <c r="C46" i="34"/>
  <c r="I46" i="34"/>
  <c r="J46" i="34"/>
  <c r="C47" i="34"/>
  <c r="I47" i="34"/>
  <c r="J47" i="34"/>
  <c r="C48" i="34"/>
  <c r="I48" i="34"/>
  <c r="J48" i="34"/>
  <c r="I49" i="34"/>
  <c r="J49" i="34"/>
  <c r="I50" i="34"/>
  <c r="J50" i="34"/>
  <c r="C51" i="34"/>
  <c r="I51" i="34"/>
  <c r="J51" i="34"/>
  <c r="C52" i="34"/>
  <c r="I52" i="34"/>
  <c r="J52" i="34"/>
  <c r="C53" i="34"/>
  <c r="I53" i="34"/>
  <c r="J53" i="34"/>
  <c r="C54" i="34"/>
  <c r="I54" i="34"/>
  <c r="J54" i="34"/>
  <c r="I55" i="34"/>
  <c r="J55" i="34"/>
  <c r="I56" i="34"/>
  <c r="J56" i="34"/>
  <c r="C57" i="34"/>
  <c r="I57" i="34"/>
  <c r="J57" i="34"/>
  <c r="C58" i="34"/>
  <c r="I58" i="34"/>
  <c r="J58" i="34"/>
  <c r="C59" i="34"/>
  <c r="I59" i="34"/>
  <c r="J59" i="34"/>
  <c r="C60" i="34"/>
  <c r="I60" i="34"/>
  <c r="J60" i="34"/>
  <c r="I61" i="34"/>
  <c r="J61" i="34"/>
  <c r="I62" i="34"/>
  <c r="J62" i="34"/>
  <c r="C63" i="34"/>
  <c r="I63" i="34"/>
  <c r="J63" i="34"/>
  <c r="C64" i="34"/>
  <c r="I64" i="34"/>
  <c r="J64" i="34"/>
  <c r="C65" i="34"/>
  <c r="I65" i="34"/>
  <c r="J65" i="34"/>
  <c r="C66" i="34"/>
  <c r="I66" i="34"/>
  <c r="J66" i="34"/>
  <c r="I67" i="34"/>
  <c r="J67" i="34"/>
  <c r="I68" i="34"/>
  <c r="J68" i="34"/>
  <c r="C69" i="34"/>
  <c r="I69" i="34"/>
  <c r="J69" i="34"/>
  <c r="C70" i="34"/>
  <c r="I70" i="34"/>
  <c r="J70" i="34"/>
  <c r="C71" i="34"/>
  <c r="I71" i="34"/>
  <c r="J71" i="34"/>
  <c r="C72" i="34"/>
  <c r="I72" i="34"/>
  <c r="J72" i="34"/>
  <c r="I73" i="34"/>
  <c r="J73" i="34"/>
  <c r="I74" i="34"/>
  <c r="J74" i="34"/>
  <c r="C75" i="34"/>
  <c r="I75" i="34"/>
  <c r="J75" i="34"/>
  <c r="C76" i="34"/>
  <c r="I76" i="34"/>
  <c r="J76" i="34"/>
  <c r="C77" i="34"/>
  <c r="I77" i="34"/>
  <c r="J77" i="34"/>
  <c r="C78" i="34"/>
  <c r="I78" i="34"/>
  <c r="J78" i="34"/>
  <c r="I79" i="34"/>
  <c r="J79" i="34"/>
  <c r="I80" i="34"/>
  <c r="J80" i="34"/>
  <c r="C81" i="34"/>
  <c r="I81" i="34"/>
  <c r="J81" i="34"/>
  <c r="C82" i="34"/>
  <c r="I82" i="34"/>
  <c r="J82" i="34"/>
  <c r="C83" i="34"/>
  <c r="I83" i="34"/>
  <c r="J83" i="34"/>
  <c r="C84" i="34"/>
  <c r="I84" i="34"/>
  <c r="J84" i="34"/>
  <c r="I85" i="34"/>
  <c r="J85" i="34"/>
  <c r="I86" i="34"/>
  <c r="J86" i="34"/>
  <c r="M3" i="34"/>
  <c r="C87" i="34"/>
  <c r="P3" i="34"/>
  <c r="F87" i="34"/>
  <c r="Q3" i="34"/>
  <c r="G87" i="34"/>
  <c r="R3" i="34"/>
  <c r="H87" i="34"/>
  <c r="I87" i="34"/>
  <c r="N3" i="34"/>
  <c r="D87" i="34"/>
  <c r="O3" i="34"/>
  <c r="E87" i="34"/>
  <c r="J87" i="34"/>
  <c r="C88" i="34"/>
  <c r="P4" i="34"/>
  <c r="F88" i="34"/>
  <c r="Q4" i="34"/>
  <c r="G88" i="34"/>
  <c r="R4" i="34"/>
  <c r="H88" i="34"/>
  <c r="I88" i="34"/>
  <c r="N4" i="34"/>
  <c r="D88" i="34"/>
  <c r="O4" i="34"/>
  <c r="E88" i="34"/>
  <c r="J88" i="34"/>
  <c r="C89" i="34"/>
  <c r="P5" i="34"/>
  <c r="F89" i="34"/>
  <c r="Q5" i="34"/>
  <c r="G89" i="34"/>
  <c r="R5" i="34"/>
  <c r="H89" i="34"/>
  <c r="I89" i="34"/>
  <c r="N5" i="34"/>
  <c r="D89" i="34"/>
  <c r="O5" i="34"/>
  <c r="E89" i="34"/>
  <c r="J89" i="34"/>
  <c r="C90" i="34"/>
  <c r="P6" i="34"/>
  <c r="F90" i="34"/>
  <c r="Q6" i="34"/>
  <c r="G90" i="34"/>
  <c r="R6" i="34"/>
  <c r="H90" i="34"/>
  <c r="I90" i="34"/>
  <c r="N6" i="34"/>
  <c r="D90" i="34"/>
  <c r="O6" i="34"/>
  <c r="E90" i="34"/>
  <c r="J90" i="34"/>
  <c r="C91" i="34"/>
  <c r="F91" i="34"/>
  <c r="G91" i="34"/>
  <c r="H91" i="34"/>
  <c r="I91" i="34"/>
  <c r="D91" i="34"/>
  <c r="E91" i="34"/>
  <c r="J91" i="34"/>
  <c r="C92" i="34"/>
  <c r="F92" i="34"/>
  <c r="G92" i="34"/>
  <c r="H92" i="34"/>
  <c r="I92" i="34"/>
  <c r="D92" i="34"/>
  <c r="E92" i="34"/>
  <c r="J92" i="34"/>
  <c r="C97" i="34"/>
  <c r="F97" i="34"/>
  <c r="G97" i="34"/>
  <c r="H97" i="34"/>
  <c r="I97" i="34"/>
  <c r="D97" i="34"/>
  <c r="E97" i="34"/>
  <c r="J97" i="34"/>
  <c r="C98" i="34"/>
  <c r="F98" i="34"/>
  <c r="G98" i="34"/>
  <c r="H98" i="34"/>
  <c r="I98" i="34"/>
  <c r="D98" i="34"/>
  <c r="E98" i="34"/>
  <c r="J98" i="34"/>
  <c r="C103" i="34"/>
  <c r="F103" i="34"/>
  <c r="G103" i="34"/>
  <c r="H103" i="34"/>
  <c r="I103" i="34"/>
  <c r="D103" i="34"/>
  <c r="E103" i="34"/>
  <c r="J103" i="34"/>
  <c r="C104" i="34"/>
  <c r="F104" i="34"/>
  <c r="G104" i="34"/>
  <c r="H104" i="34"/>
  <c r="I104" i="34"/>
  <c r="D104" i="34"/>
  <c r="E104" i="34"/>
  <c r="J104" i="34"/>
  <c r="M21" i="34"/>
  <c r="O21" i="34"/>
  <c r="P21" i="34"/>
  <c r="F105" i="34"/>
  <c r="Q21" i="34"/>
  <c r="G105" i="34"/>
  <c r="R21" i="34"/>
  <c r="H105" i="34"/>
  <c r="N21" i="34"/>
  <c r="D105" i="34"/>
  <c r="M22" i="34"/>
  <c r="C106" i="34"/>
  <c r="P22" i="34"/>
  <c r="F106" i="34"/>
  <c r="Q22" i="34"/>
  <c r="G106" i="34"/>
  <c r="R22" i="34"/>
  <c r="H106" i="34"/>
  <c r="N22" i="34"/>
  <c r="D106" i="34"/>
  <c r="M23" i="34"/>
  <c r="O23" i="34"/>
  <c r="P23" i="34"/>
  <c r="F107" i="34"/>
  <c r="Q23" i="34"/>
  <c r="G107" i="34"/>
  <c r="R23" i="34"/>
  <c r="H107" i="34"/>
  <c r="N23" i="34"/>
  <c r="D107" i="34"/>
  <c r="M24" i="34"/>
  <c r="C108" i="34"/>
  <c r="P24" i="34"/>
  <c r="F108" i="34"/>
  <c r="Q24" i="34"/>
  <c r="G108" i="34"/>
  <c r="R24" i="34"/>
  <c r="H108" i="34"/>
  <c r="N24" i="34"/>
  <c r="D108" i="34"/>
  <c r="C109" i="34"/>
  <c r="F109" i="34"/>
  <c r="G109" i="34"/>
  <c r="H109" i="34"/>
  <c r="I109" i="34"/>
  <c r="D109" i="34"/>
  <c r="E109" i="34"/>
  <c r="J109" i="34"/>
  <c r="C110" i="34"/>
  <c r="F110" i="34"/>
  <c r="G110" i="34"/>
  <c r="H110" i="34"/>
  <c r="I110" i="34"/>
  <c r="D110" i="34"/>
  <c r="E110" i="34"/>
  <c r="J110" i="34"/>
  <c r="C111" i="34"/>
  <c r="P27" i="34"/>
  <c r="F111" i="34"/>
  <c r="Q27" i="34"/>
  <c r="G111" i="34"/>
  <c r="R27" i="34"/>
  <c r="H111" i="34"/>
  <c r="I111" i="34"/>
  <c r="N27" i="34"/>
  <c r="D111" i="34"/>
  <c r="O27" i="34"/>
  <c r="E111" i="34"/>
  <c r="J111" i="34"/>
  <c r="C112" i="34"/>
  <c r="P28" i="34"/>
  <c r="F112" i="34"/>
  <c r="Q28" i="34"/>
  <c r="G112" i="34"/>
  <c r="R28" i="34"/>
  <c r="H112" i="34"/>
  <c r="I112" i="34"/>
  <c r="N28" i="34"/>
  <c r="D112" i="34"/>
  <c r="O28" i="34"/>
  <c r="E112" i="34"/>
  <c r="J112" i="34"/>
  <c r="C113" i="34"/>
  <c r="P29" i="34"/>
  <c r="F113" i="34"/>
  <c r="Q29" i="34"/>
  <c r="G113" i="34"/>
  <c r="R29" i="34"/>
  <c r="H113" i="34"/>
  <c r="I113" i="34"/>
  <c r="N29" i="34"/>
  <c r="D113" i="34"/>
  <c r="O29" i="34"/>
  <c r="E113" i="34"/>
  <c r="J113" i="34"/>
  <c r="C114" i="34"/>
  <c r="P30" i="34"/>
  <c r="F114" i="34"/>
  <c r="Q30" i="34"/>
  <c r="G114" i="34"/>
  <c r="R30" i="34"/>
  <c r="H114" i="34"/>
  <c r="I114" i="34"/>
  <c r="N30" i="34"/>
  <c r="D114" i="34"/>
  <c r="O30" i="34"/>
  <c r="E114" i="34"/>
  <c r="J114" i="34"/>
  <c r="C115" i="34"/>
  <c r="F115" i="34"/>
  <c r="G115" i="34"/>
  <c r="H115" i="34"/>
  <c r="I115" i="34"/>
  <c r="D115" i="34"/>
  <c r="E115" i="34"/>
  <c r="J115" i="34"/>
  <c r="C116" i="34"/>
  <c r="F116" i="34"/>
  <c r="G116" i="34"/>
  <c r="H116" i="34"/>
  <c r="I116" i="34"/>
  <c r="D116" i="34"/>
  <c r="E116" i="34"/>
  <c r="J116" i="34"/>
  <c r="M33" i="34"/>
  <c r="C117" i="34"/>
  <c r="P33" i="34"/>
  <c r="F117" i="34"/>
  <c r="Q33" i="34"/>
  <c r="G117" i="34"/>
  <c r="R33" i="34"/>
  <c r="H117" i="34"/>
  <c r="I117" i="34"/>
  <c r="N33" i="34"/>
  <c r="D117" i="34"/>
  <c r="O33" i="34"/>
  <c r="E117" i="34"/>
  <c r="J117" i="34"/>
  <c r="M34" i="34"/>
  <c r="C118" i="34"/>
  <c r="P34" i="34"/>
  <c r="F118" i="34"/>
  <c r="Q34" i="34"/>
  <c r="G118" i="34"/>
  <c r="R34" i="34"/>
  <c r="H118" i="34"/>
  <c r="I118" i="34"/>
  <c r="N34" i="34"/>
  <c r="D118" i="34"/>
  <c r="O34" i="34"/>
  <c r="E118" i="34"/>
  <c r="J118" i="34"/>
  <c r="M35" i="34"/>
  <c r="C119" i="34"/>
  <c r="P35" i="34"/>
  <c r="F119" i="34"/>
  <c r="Q35" i="34"/>
  <c r="G119" i="34"/>
  <c r="R35" i="34"/>
  <c r="H119" i="34"/>
  <c r="I119" i="34"/>
  <c r="N35" i="34"/>
  <c r="D119" i="34"/>
  <c r="O35" i="34"/>
  <c r="E119" i="34"/>
  <c r="J119" i="34"/>
  <c r="M36" i="34"/>
  <c r="C120" i="34"/>
  <c r="P36" i="34"/>
  <c r="F120" i="34"/>
  <c r="Q36" i="34"/>
  <c r="G120" i="34"/>
  <c r="R36" i="34"/>
  <c r="H120" i="34"/>
  <c r="I120" i="34"/>
  <c r="N36" i="34"/>
  <c r="D120" i="34"/>
  <c r="O36" i="34"/>
  <c r="E120" i="34"/>
  <c r="J120" i="34"/>
  <c r="C121" i="34"/>
  <c r="F121" i="34"/>
  <c r="G121" i="34"/>
  <c r="H121" i="34"/>
  <c r="I121" i="34"/>
  <c r="D121" i="34"/>
  <c r="E121" i="34"/>
  <c r="J121" i="34"/>
  <c r="C122" i="34"/>
  <c r="F122" i="34"/>
  <c r="G122" i="34"/>
  <c r="H122" i="34"/>
  <c r="I122" i="34"/>
  <c r="D122" i="34"/>
  <c r="E122" i="34"/>
  <c r="J122" i="34"/>
  <c r="M40" i="34"/>
  <c r="C124" i="34"/>
  <c r="P40" i="34"/>
  <c r="F124" i="34"/>
  <c r="Q40" i="34"/>
  <c r="G124" i="34"/>
  <c r="R40" i="34"/>
  <c r="H124" i="34"/>
  <c r="I124" i="34"/>
  <c r="N40" i="34"/>
  <c r="D124" i="34"/>
  <c r="O40" i="34"/>
  <c r="E124" i="34"/>
  <c r="J124" i="34"/>
  <c r="M41" i="34"/>
  <c r="C125" i="34"/>
  <c r="P41" i="34"/>
  <c r="F125" i="34"/>
  <c r="Q41" i="34"/>
  <c r="G125" i="34"/>
  <c r="R41" i="34"/>
  <c r="H125" i="34"/>
  <c r="I125" i="34"/>
  <c r="N41" i="34"/>
  <c r="D125" i="34"/>
  <c r="O41" i="34"/>
  <c r="E125" i="34"/>
  <c r="J125" i="34"/>
  <c r="M42" i="34"/>
  <c r="C126" i="34"/>
  <c r="P42" i="34"/>
  <c r="F126" i="34"/>
  <c r="Q42" i="34"/>
  <c r="G126" i="34"/>
  <c r="R42" i="34"/>
  <c r="H126" i="34"/>
  <c r="I126" i="34"/>
  <c r="N42" i="34"/>
  <c r="D126" i="34"/>
  <c r="O42" i="34"/>
  <c r="E126" i="34"/>
  <c r="J126" i="34"/>
  <c r="F4" i="35"/>
  <c r="G4" i="35"/>
  <c r="H4" i="35"/>
  <c r="I4" i="35"/>
  <c r="M4" i="35"/>
  <c r="E4" i="35"/>
  <c r="J4" i="35"/>
  <c r="F5" i="35"/>
  <c r="G5" i="35"/>
  <c r="H5" i="35"/>
  <c r="I5" i="35"/>
  <c r="M5" i="35"/>
  <c r="E5" i="35"/>
  <c r="J5" i="35"/>
  <c r="F6" i="35"/>
  <c r="G6" i="35"/>
  <c r="H6" i="35"/>
  <c r="I6" i="35"/>
  <c r="M6" i="35"/>
  <c r="E6" i="35"/>
  <c r="J6" i="35"/>
  <c r="I7" i="35"/>
  <c r="J7" i="35"/>
  <c r="I8" i="35"/>
  <c r="J8" i="35"/>
  <c r="I13" i="35"/>
  <c r="J13" i="35"/>
  <c r="I14" i="35"/>
  <c r="J14" i="35"/>
  <c r="I19" i="35"/>
  <c r="J19" i="35"/>
  <c r="I20" i="35"/>
  <c r="J20" i="35"/>
  <c r="F21" i="35"/>
  <c r="G21" i="35"/>
  <c r="H21" i="35"/>
  <c r="I21" i="35"/>
  <c r="M21" i="35"/>
  <c r="E21" i="35"/>
  <c r="J21" i="35"/>
  <c r="F22" i="35"/>
  <c r="G22" i="35"/>
  <c r="H22" i="35"/>
  <c r="I22" i="35"/>
  <c r="M22" i="35"/>
  <c r="E22" i="35"/>
  <c r="J22" i="35"/>
  <c r="F23" i="35"/>
  <c r="G23" i="35"/>
  <c r="H23" i="35"/>
  <c r="I23" i="35"/>
  <c r="M23" i="35"/>
  <c r="E23" i="35"/>
  <c r="J23" i="35"/>
  <c r="F24" i="35"/>
  <c r="G24" i="35"/>
  <c r="H24" i="35"/>
  <c r="I24" i="35"/>
  <c r="M24" i="35"/>
  <c r="E24" i="35"/>
  <c r="J24" i="35"/>
  <c r="I25" i="35"/>
  <c r="J25" i="35"/>
  <c r="I26" i="35"/>
  <c r="J26" i="35"/>
  <c r="F27" i="35"/>
  <c r="G27" i="35"/>
  <c r="H27" i="35"/>
  <c r="I27" i="35"/>
  <c r="M27" i="35"/>
  <c r="E27" i="35"/>
  <c r="J27" i="35"/>
  <c r="F28" i="35"/>
  <c r="G28" i="35"/>
  <c r="H28" i="35"/>
  <c r="I28" i="35"/>
  <c r="M28" i="35"/>
  <c r="E28" i="35"/>
  <c r="J28" i="35"/>
  <c r="F29" i="35"/>
  <c r="G29" i="35"/>
  <c r="H29" i="35"/>
  <c r="I29" i="35"/>
  <c r="M29" i="35"/>
  <c r="E29" i="35"/>
  <c r="J29" i="35"/>
  <c r="F30" i="35"/>
  <c r="G30" i="35"/>
  <c r="H30" i="35"/>
  <c r="I30" i="35"/>
  <c r="M30" i="35"/>
  <c r="E30" i="35"/>
  <c r="J30" i="35"/>
  <c r="I31" i="35"/>
  <c r="J31" i="35"/>
  <c r="I32" i="35"/>
  <c r="J32" i="35"/>
  <c r="C33" i="35"/>
  <c r="I33" i="35"/>
  <c r="J33" i="35"/>
  <c r="C34" i="35"/>
  <c r="I34" i="35"/>
  <c r="J34" i="35"/>
  <c r="C35" i="35"/>
  <c r="I35" i="35"/>
  <c r="J35" i="35"/>
  <c r="C36" i="35"/>
  <c r="I36" i="35"/>
  <c r="J36" i="35"/>
  <c r="I37" i="35"/>
  <c r="J37" i="35"/>
  <c r="I38" i="35"/>
  <c r="J38" i="35"/>
  <c r="C39" i="35"/>
  <c r="I39" i="35"/>
  <c r="J39" i="35"/>
  <c r="C40" i="35"/>
  <c r="I40" i="35"/>
  <c r="J40" i="35"/>
  <c r="C41" i="35"/>
  <c r="I41" i="35"/>
  <c r="J41" i="35"/>
  <c r="C42" i="35"/>
  <c r="I42" i="35"/>
  <c r="J42" i="35"/>
  <c r="I43" i="35"/>
  <c r="J43" i="35"/>
  <c r="I44" i="35"/>
  <c r="J44" i="35"/>
  <c r="C45" i="35"/>
  <c r="I45" i="35"/>
  <c r="J45" i="35"/>
  <c r="C46" i="35"/>
  <c r="I46" i="35"/>
  <c r="J46" i="35"/>
  <c r="C47" i="35"/>
  <c r="I47" i="35"/>
  <c r="J47" i="35"/>
  <c r="C48" i="35"/>
  <c r="I48" i="35"/>
  <c r="J48" i="35"/>
  <c r="I49" i="35"/>
  <c r="J49" i="35"/>
  <c r="I50" i="35"/>
  <c r="J50" i="35"/>
  <c r="C51" i="35"/>
  <c r="I51" i="35"/>
  <c r="J51" i="35"/>
  <c r="C52" i="35"/>
  <c r="I52" i="35"/>
  <c r="J52" i="35"/>
  <c r="C53" i="35"/>
  <c r="I53" i="35"/>
  <c r="J53" i="35"/>
  <c r="C54" i="35"/>
  <c r="I54" i="35"/>
  <c r="J54" i="35"/>
  <c r="I55" i="35"/>
  <c r="J55" i="35"/>
  <c r="I56" i="35"/>
  <c r="J56" i="35"/>
  <c r="C57" i="35"/>
  <c r="I57" i="35"/>
  <c r="J57" i="35"/>
  <c r="C58" i="35"/>
  <c r="I58" i="35"/>
  <c r="J58" i="35"/>
  <c r="C59" i="35"/>
  <c r="I59" i="35"/>
  <c r="J59" i="35"/>
  <c r="C60" i="35"/>
  <c r="I60" i="35"/>
  <c r="J60" i="35"/>
  <c r="I61" i="35"/>
  <c r="J61" i="35"/>
  <c r="I62" i="35"/>
  <c r="J62" i="35"/>
  <c r="C63" i="35"/>
  <c r="I63" i="35"/>
  <c r="J63" i="35"/>
  <c r="C64" i="35"/>
  <c r="I64" i="35"/>
  <c r="J64" i="35"/>
  <c r="C65" i="35"/>
  <c r="I65" i="35"/>
  <c r="J65" i="35"/>
  <c r="C66" i="35"/>
  <c r="I66" i="35"/>
  <c r="J66" i="35"/>
  <c r="I67" i="35"/>
  <c r="J67" i="35"/>
  <c r="I68" i="35"/>
  <c r="J68" i="35"/>
  <c r="C69" i="35"/>
  <c r="I69" i="35"/>
  <c r="J69" i="35"/>
  <c r="C70" i="35"/>
  <c r="I70" i="35"/>
  <c r="J70" i="35"/>
  <c r="C71" i="35"/>
  <c r="I71" i="35"/>
  <c r="J71" i="35"/>
  <c r="C72" i="35"/>
  <c r="I72" i="35"/>
  <c r="J72" i="35"/>
  <c r="I73" i="35"/>
  <c r="J73" i="35"/>
  <c r="I74" i="35"/>
  <c r="J74" i="35"/>
  <c r="C75" i="35"/>
  <c r="I75" i="35"/>
  <c r="J75" i="35"/>
  <c r="C76" i="35"/>
  <c r="I76" i="35"/>
  <c r="J76" i="35"/>
  <c r="C77" i="35"/>
  <c r="I77" i="35"/>
  <c r="J77" i="35"/>
  <c r="C78" i="35"/>
  <c r="I78" i="35"/>
  <c r="J78" i="35"/>
  <c r="I79" i="35"/>
  <c r="J79" i="35"/>
  <c r="I80" i="35"/>
  <c r="J80" i="35"/>
  <c r="C81" i="35"/>
  <c r="I81" i="35"/>
  <c r="J81" i="35"/>
  <c r="C82" i="35"/>
  <c r="I82" i="35"/>
  <c r="J82" i="35"/>
  <c r="C83" i="35"/>
  <c r="I83" i="35"/>
  <c r="J83" i="35"/>
  <c r="C84" i="35"/>
  <c r="I84" i="35"/>
  <c r="J84" i="35"/>
  <c r="I85" i="35"/>
  <c r="J85" i="35"/>
  <c r="I86" i="35"/>
  <c r="J86" i="35"/>
  <c r="M3" i="35"/>
  <c r="C87" i="35"/>
  <c r="P3" i="35"/>
  <c r="F87" i="35"/>
  <c r="Q3" i="35"/>
  <c r="G87" i="35"/>
  <c r="R3" i="35"/>
  <c r="H87" i="35"/>
  <c r="I87" i="35"/>
  <c r="N3" i="35"/>
  <c r="D87" i="35"/>
  <c r="O3" i="35"/>
  <c r="E87" i="35"/>
  <c r="J87" i="35"/>
  <c r="C88" i="35"/>
  <c r="P4" i="35"/>
  <c r="F88" i="35"/>
  <c r="Q4" i="35"/>
  <c r="G88" i="35"/>
  <c r="R4" i="35"/>
  <c r="H88" i="35"/>
  <c r="I88" i="35"/>
  <c r="N4" i="35"/>
  <c r="D88" i="35"/>
  <c r="O4" i="35"/>
  <c r="E88" i="35"/>
  <c r="J88" i="35"/>
  <c r="C89" i="35"/>
  <c r="P5" i="35"/>
  <c r="F89" i="35"/>
  <c r="Q5" i="35"/>
  <c r="G89" i="35"/>
  <c r="R5" i="35"/>
  <c r="H89" i="35"/>
  <c r="I89" i="35"/>
  <c r="N5" i="35"/>
  <c r="D89" i="35"/>
  <c r="O5" i="35"/>
  <c r="E89" i="35"/>
  <c r="J89" i="35"/>
  <c r="C90" i="35"/>
  <c r="P6" i="35"/>
  <c r="F90" i="35"/>
  <c r="Q6" i="35"/>
  <c r="G90" i="35"/>
  <c r="R6" i="35"/>
  <c r="H90" i="35"/>
  <c r="I90" i="35"/>
  <c r="N6" i="35"/>
  <c r="D90" i="35"/>
  <c r="O6" i="35"/>
  <c r="E90" i="35"/>
  <c r="J90" i="35"/>
  <c r="C91" i="35"/>
  <c r="F91" i="35"/>
  <c r="G91" i="35"/>
  <c r="H91" i="35"/>
  <c r="I91" i="35"/>
  <c r="D91" i="35"/>
  <c r="E91" i="35"/>
  <c r="J91" i="35"/>
  <c r="C92" i="35"/>
  <c r="F92" i="35"/>
  <c r="G92" i="35"/>
  <c r="H92" i="35"/>
  <c r="I92" i="35"/>
  <c r="D92" i="35"/>
  <c r="E92" i="35"/>
  <c r="J92" i="35"/>
  <c r="C97" i="35"/>
  <c r="F97" i="35"/>
  <c r="G97" i="35"/>
  <c r="H97" i="35"/>
  <c r="I97" i="35"/>
  <c r="D97" i="35"/>
  <c r="E97" i="35"/>
  <c r="J97" i="35"/>
  <c r="C98" i="35"/>
  <c r="F98" i="35"/>
  <c r="G98" i="35"/>
  <c r="H98" i="35"/>
  <c r="I98" i="35"/>
  <c r="D98" i="35"/>
  <c r="E98" i="35"/>
  <c r="J98" i="35"/>
  <c r="C103" i="35"/>
  <c r="F103" i="35"/>
  <c r="G103" i="35"/>
  <c r="H103" i="35"/>
  <c r="I103" i="35"/>
  <c r="D103" i="35"/>
  <c r="E103" i="35"/>
  <c r="J103" i="35"/>
  <c r="C104" i="35"/>
  <c r="F104" i="35"/>
  <c r="G104" i="35"/>
  <c r="H104" i="35"/>
  <c r="I104" i="35"/>
  <c r="D104" i="35"/>
  <c r="E104" i="35"/>
  <c r="J104" i="35"/>
  <c r="C105" i="35"/>
  <c r="P21" i="35"/>
  <c r="F105" i="35"/>
  <c r="Q21" i="35"/>
  <c r="G105" i="35"/>
  <c r="R21" i="35"/>
  <c r="H105" i="35"/>
  <c r="I105" i="35"/>
  <c r="N21" i="35"/>
  <c r="D105" i="35"/>
  <c r="O21" i="35"/>
  <c r="E105" i="35"/>
  <c r="J105" i="35"/>
  <c r="C106" i="35"/>
  <c r="P22" i="35"/>
  <c r="F106" i="35"/>
  <c r="Q22" i="35"/>
  <c r="G106" i="35"/>
  <c r="R22" i="35"/>
  <c r="H106" i="35"/>
  <c r="I106" i="35"/>
  <c r="N22" i="35"/>
  <c r="D106" i="35"/>
  <c r="O22" i="35"/>
  <c r="E106" i="35"/>
  <c r="J106" i="35"/>
  <c r="C107" i="35"/>
  <c r="P23" i="35"/>
  <c r="F107" i="35"/>
  <c r="Q23" i="35"/>
  <c r="G107" i="35"/>
  <c r="R23" i="35"/>
  <c r="H107" i="35"/>
  <c r="I107" i="35"/>
  <c r="N23" i="35"/>
  <c r="D107" i="35"/>
  <c r="O23" i="35"/>
  <c r="E107" i="35"/>
  <c r="J107" i="35"/>
  <c r="C108" i="35"/>
  <c r="P24" i="35"/>
  <c r="F108" i="35"/>
  <c r="Q24" i="35"/>
  <c r="G108" i="35"/>
  <c r="R24" i="35"/>
  <c r="H108" i="35"/>
  <c r="I108" i="35"/>
  <c r="N24" i="35"/>
  <c r="D108" i="35"/>
  <c r="O24" i="35"/>
  <c r="E108" i="35"/>
  <c r="J108" i="35"/>
  <c r="C109" i="35"/>
  <c r="F109" i="35"/>
  <c r="G109" i="35"/>
  <c r="H109" i="35"/>
  <c r="I109" i="35"/>
  <c r="D109" i="35"/>
  <c r="E109" i="35"/>
  <c r="J109" i="35"/>
  <c r="C110" i="35"/>
  <c r="F110" i="35"/>
  <c r="G110" i="35"/>
  <c r="H110" i="35"/>
  <c r="I110" i="35"/>
  <c r="D110" i="35"/>
  <c r="E110" i="35"/>
  <c r="J110" i="35"/>
  <c r="C111" i="35"/>
  <c r="P27" i="35"/>
  <c r="F111" i="35"/>
  <c r="Q27" i="35"/>
  <c r="G111" i="35"/>
  <c r="R27" i="35"/>
  <c r="H111" i="35"/>
  <c r="I111" i="35"/>
  <c r="N27" i="35"/>
  <c r="D111" i="35"/>
  <c r="O27" i="35"/>
  <c r="E111" i="35"/>
  <c r="J111" i="35"/>
  <c r="C112" i="35"/>
  <c r="P28" i="35"/>
  <c r="F112" i="35"/>
  <c r="Q28" i="35"/>
  <c r="G112" i="35"/>
  <c r="R28" i="35"/>
  <c r="H112" i="35"/>
  <c r="I112" i="35"/>
  <c r="N28" i="35"/>
  <c r="D112" i="35"/>
  <c r="O28" i="35"/>
  <c r="E112" i="35"/>
  <c r="J112" i="35"/>
  <c r="C113" i="35"/>
  <c r="P29" i="35"/>
  <c r="F113" i="35"/>
  <c r="Q29" i="35"/>
  <c r="G113" i="35"/>
  <c r="R29" i="35"/>
  <c r="H113" i="35"/>
  <c r="I113" i="35"/>
  <c r="N29" i="35"/>
  <c r="D113" i="35"/>
  <c r="O29" i="35"/>
  <c r="E113" i="35"/>
  <c r="J113" i="35"/>
  <c r="C114" i="35"/>
  <c r="P30" i="35"/>
  <c r="F114" i="35"/>
  <c r="Q30" i="35"/>
  <c r="G114" i="35"/>
  <c r="R30" i="35"/>
  <c r="H114" i="35"/>
  <c r="I114" i="35"/>
  <c r="N30" i="35"/>
  <c r="D114" i="35"/>
  <c r="O30" i="35"/>
  <c r="E114" i="35"/>
  <c r="J114" i="35"/>
  <c r="C115" i="35"/>
  <c r="F115" i="35"/>
  <c r="G115" i="35"/>
  <c r="H115" i="35"/>
  <c r="I115" i="35"/>
  <c r="D115" i="35"/>
  <c r="E115" i="35"/>
  <c r="J115" i="35"/>
  <c r="C116" i="35"/>
  <c r="F116" i="35"/>
  <c r="G116" i="35"/>
  <c r="H116" i="35"/>
  <c r="I116" i="35"/>
  <c r="D116" i="35"/>
  <c r="E116" i="35"/>
  <c r="J116" i="35"/>
  <c r="M33" i="35"/>
  <c r="C117" i="35"/>
  <c r="P33" i="35"/>
  <c r="F117" i="35"/>
  <c r="Q33" i="35"/>
  <c r="G117" i="35"/>
  <c r="R33" i="35"/>
  <c r="H117" i="35"/>
  <c r="I117" i="35"/>
  <c r="N33" i="35"/>
  <c r="D117" i="35"/>
  <c r="O33" i="35"/>
  <c r="E117" i="35"/>
  <c r="J117" i="35"/>
  <c r="M34" i="35"/>
  <c r="C118" i="35"/>
  <c r="P34" i="35"/>
  <c r="F118" i="35"/>
  <c r="Q34" i="35"/>
  <c r="G118" i="35"/>
  <c r="R34" i="35"/>
  <c r="H118" i="35"/>
  <c r="I118" i="35"/>
  <c r="N34" i="35"/>
  <c r="D118" i="35"/>
  <c r="O34" i="35"/>
  <c r="E118" i="35"/>
  <c r="J118" i="35"/>
  <c r="M35" i="35"/>
  <c r="C119" i="35"/>
  <c r="P35" i="35"/>
  <c r="F119" i="35"/>
  <c r="Q35" i="35"/>
  <c r="G119" i="35"/>
  <c r="R35" i="35"/>
  <c r="H119" i="35"/>
  <c r="I119" i="35"/>
  <c r="N35" i="35"/>
  <c r="D119" i="35"/>
  <c r="O35" i="35"/>
  <c r="E119" i="35"/>
  <c r="J119" i="35"/>
  <c r="M36" i="35"/>
  <c r="C120" i="35"/>
  <c r="P36" i="35"/>
  <c r="F120" i="35"/>
  <c r="Q36" i="35"/>
  <c r="G120" i="35"/>
  <c r="R36" i="35"/>
  <c r="H120" i="35"/>
  <c r="I120" i="35"/>
  <c r="N36" i="35"/>
  <c r="D120" i="35"/>
  <c r="O36" i="35"/>
  <c r="E120" i="35"/>
  <c r="J120" i="35"/>
  <c r="C121" i="35"/>
  <c r="F121" i="35"/>
  <c r="G121" i="35"/>
  <c r="H121" i="35"/>
  <c r="I121" i="35"/>
  <c r="D121" i="35"/>
  <c r="E121" i="35"/>
  <c r="J121" i="35"/>
  <c r="C122" i="35"/>
  <c r="F122" i="35"/>
  <c r="G122" i="35"/>
  <c r="H122" i="35"/>
  <c r="I122" i="35"/>
  <c r="D122" i="35"/>
  <c r="E122" i="35"/>
  <c r="J122" i="35"/>
  <c r="M39" i="35"/>
  <c r="C123" i="35"/>
  <c r="P39" i="35"/>
  <c r="F123" i="35"/>
  <c r="Q39" i="35"/>
  <c r="G123" i="35"/>
  <c r="R39" i="35"/>
  <c r="H123" i="35"/>
  <c r="I123" i="35"/>
  <c r="N39" i="35"/>
  <c r="D123" i="35"/>
  <c r="O39" i="35"/>
  <c r="E123" i="35"/>
  <c r="J123" i="35"/>
  <c r="M40" i="35"/>
  <c r="C124" i="35"/>
  <c r="P40" i="35"/>
  <c r="F124" i="35"/>
  <c r="Q40" i="35"/>
  <c r="G124" i="35"/>
  <c r="R40" i="35"/>
  <c r="H124" i="35"/>
  <c r="I124" i="35"/>
  <c r="N40" i="35"/>
  <c r="D124" i="35"/>
  <c r="O40" i="35"/>
  <c r="E124" i="35"/>
  <c r="J124" i="35"/>
  <c r="M41" i="35"/>
  <c r="C125" i="35"/>
  <c r="P41" i="35"/>
  <c r="F125" i="35"/>
  <c r="Q41" i="35"/>
  <c r="G125" i="35"/>
  <c r="R41" i="35"/>
  <c r="H125" i="35"/>
  <c r="I125" i="35"/>
  <c r="N41" i="35"/>
  <c r="D125" i="35"/>
  <c r="O41" i="35"/>
  <c r="E125" i="35"/>
  <c r="J125" i="35"/>
  <c r="M42" i="35"/>
  <c r="C126" i="35"/>
  <c r="P42" i="35"/>
  <c r="F126" i="35"/>
  <c r="Q42" i="35"/>
  <c r="G126" i="35"/>
  <c r="R42" i="35"/>
  <c r="H126" i="35"/>
  <c r="I126" i="35"/>
  <c r="N42" i="35"/>
  <c r="D126" i="35"/>
  <c r="O42" i="35"/>
  <c r="E126" i="35"/>
  <c r="J126" i="35"/>
  <c r="C145" i="36"/>
  <c r="C139" i="36"/>
  <c r="C133" i="36"/>
  <c r="C39" i="36"/>
  <c r="M39" i="36"/>
  <c r="C123" i="36"/>
  <c r="C40" i="36"/>
  <c r="M40" i="36"/>
  <c r="C124" i="36"/>
  <c r="P40" i="36"/>
  <c r="F124" i="36"/>
  <c r="Q40" i="36"/>
  <c r="G124" i="36"/>
  <c r="R40" i="36"/>
  <c r="H124" i="36"/>
  <c r="I124" i="36"/>
  <c r="C41" i="36"/>
  <c r="M41" i="36"/>
  <c r="C125" i="36"/>
  <c r="C42" i="36"/>
  <c r="M42" i="36"/>
  <c r="C126" i="36"/>
  <c r="C127" i="36"/>
  <c r="C33" i="36"/>
  <c r="M33" i="36"/>
  <c r="C117" i="36"/>
  <c r="C34" i="36"/>
  <c r="M34" i="36"/>
  <c r="C118" i="36"/>
  <c r="C35" i="36"/>
  <c r="M35" i="36"/>
  <c r="C119" i="36"/>
  <c r="P35" i="36"/>
  <c r="F119" i="36"/>
  <c r="Q35" i="36"/>
  <c r="G119" i="36"/>
  <c r="R35" i="36"/>
  <c r="H119" i="36"/>
  <c r="I119" i="36"/>
  <c r="N35" i="36"/>
  <c r="D119" i="36"/>
  <c r="O35" i="36"/>
  <c r="E119" i="36"/>
  <c r="J119" i="36"/>
  <c r="C36" i="36"/>
  <c r="M36" i="36"/>
  <c r="C120" i="36"/>
  <c r="P36" i="36"/>
  <c r="F120" i="36"/>
  <c r="Q36" i="36"/>
  <c r="G120" i="36"/>
  <c r="R36" i="36"/>
  <c r="H120" i="36"/>
  <c r="I120" i="36"/>
  <c r="N36" i="36"/>
  <c r="D120" i="36"/>
  <c r="O36" i="36"/>
  <c r="E120" i="36"/>
  <c r="J120" i="36"/>
  <c r="C121" i="36"/>
  <c r="M27" i="36"/>
  <c r="C111" i="36"/>
  <c r="M28" i="36"/>
  <c r="C112" i="36"/>
  <c r="P28" i="36"/>
  <c r="F112" i="36"/>
  <c r="Q28" i="36"/>
  <c r="G112" i="36"/>
  <c r="R28" i="36"/>
  <c r="H112" i="36"/>
  <c r="I112" i="36"/>
  <c r="M29" i="36"/>
  <c r="C113" i="36"/>
  <c r="M30" i="36"/>
  <c r="C114" i="36"/>
  <c r="C115" i="36"/>
  <c r="M21" i="36"/>
  <c r="C105" i="36"/>
  <c r="P21" i="36"/>
  <c r="F105" i="36"/>
  <c r="Q21" i="36"/>
  <c r="G105" i="36"/>
  <c r="R21" i="36"/>
  <c r="H105" i="36"/>
  <c r="I105" i="36"/>
  <c r="N21" i="36"/>
  <c r="D105" i="36"/>
  <c r="O21" i="36"/>
  <c r="E105" i="36"/>
  <c r="J105" i="36"/>
  <c r="M22" i="36"/>
  <c r="C106" i="36"/>
  <c r="M23" i="36"/>
  <c r="C107" i="36"/>
  <c r="M24" i="36"/>
  <c r="C108" i="36"/>
  <c r="P24" i="36"/>
  <c r="F108" i="36"/>
  <c r="Q24" i="36"/>
  <c r="G108" i="36"/>
  <c r="R24" i="36"/>
  <c r="H108" i="36"/>
  <c r="I108" i="36"/>
  <c r="N24" i="36"/>
  <c r="D108" i="36"/>
  <c r="O24" i="36"/>
  <c r="E108" i="36"/>
  <c r="J108" i="36"/>
  <c r="C109" i="36"/>
  <c r="F109" i="36"/>
  <c r="G109" i="36"/>
  <c r="H109" i="36"/>
  <c r="I109" i="36"/>
  <c r="D109" i="36"/>
  <c r="E109" i="36"/>
  <c r="J109" i="36"/>
  <c r="M3" i="36"/>
  <c r="C87" i="36"/>
  <c r="M4" i="36"/>
  <c r="C88" i="36"/>
  <c r="M5" i="36"/>
  <c r="C89" i="36"/>
  <c r="P5" i="36"/>
  <c r="F89" i="36"/>
  <c r="Q5" i="36"/>
  <c r="G89" i="36"/>
  <c r="R5" i="36"/>
  <c r="H89" i="36"/>
  <c r="I89" i="36"/>
  <c r="M6" i="36"/>
  <c r="C90" i="36"/>
  <c r="P6" i="36"/>
  <c r="F90" i="36"/>
  <c r="Q6" i="36"/>
  <c r="G90" i="36"/>
  <c r="R6" i="36"/>
  <c r="H90" i="36"/>
  <c r="I90" i="36"/>
  <c r="N6" i="36"/>
  <c r="D90" i="36"/>
  <c r="O6" i="36"/>
  <c r="E90" i="36"/>
  <c r="J90" i="36"/>
  <c r="F4" i="36"/>
  <c r="G4" i="36"/>
  <c r="H4" i="36"/>
  <c r="I4" i="36"/>
  <c r="E4" i="36"/>
  <c r="J4" i="36"/>
  <c r="F5" i="36"/>
  <c r="G5" i="36"/>
  <c r="H5" i="36"/>
  <c r="I5" i="36"/>
  <c r="E5" i="36"/>
  <c r="J5" i="36"/>
  <c r="F6" i="36"/>
  <c r="G6" i="36"/>
  <c r="H6" i="36"/>
  <c r="I6" i="36"/>
  <c r="E6" i="36"/>
  <c r="J6" i="36"/>
  <c r="I7" i="36"/>
  <c r="J7" i="36"/>
  <c r="I8" i="36"/>
  <c r="J8" i="36"/>
  <c r="I13" i="36"/>
  <c r="J13" i="36"/>
  <c r="I14" i="36"/>
  <c r="J14" i="36"/>
  <c r="I19" i="36"/>
  <c r="J19" i="36"/>
  <c r="I20" i="36"/>
  <c r="J20" i="36"/>
  <c r="F21" i="36"/>
  <c r="G21" i="36"/>
  <c r="H21" i="36"/>
  <c r="I21" i="36"/>
  <c r="E21" i="36"/>
  <c r="J21" i="36"/>
  <c r="F22" i="36"/>
  <c r="G22" i="36"/>
  <c r="H22" i="36"/>
  <c r="I22" i="36"/>
  <c r="E22" i="36"/>
  <c r="J22" i="36"/>
  <c r="F23" i="36"/>
  <c r="G23" i="36"/>
  <c r="H23" i="36"/>
  <c r="I23" i="36"/>
  <c r="E23" i="36"/>
  <c r="J23" i="36"/>
  <c r="F24" i="36"/>
  <c r="G24" i="36"/>
  <c r="H24" i="36"/>
  <c r="I24" i="36"/>
  <c r="E24" i="36"/>
  <c r="J24" i="36"/>
  <c r="I25" i="36"/>
  <c r="J25" i="36"/>
  <c r="I26" i="36"/>
  <c r="J26" i="36"/>
  <c r="F27" i="36"/>
  <c r="G27" i="36"/>
  <c r="H27" i="36"/>
  <c r="I27" i="36"/>
  <c r="E27" i="36"/>
  <c r="J27" i="36"/>
  <c r="F28" i="36"/>
  <c r="G28" i="36"/>
  <c r="H28" i="36"/>
  <c r="I28" i="36"/>
  <c r="E28" i="36"/>
  <c r="J28" i="36"/>
  <c r="F29" i="36"/>
  <c r="G29" i="36"/>
  <c r="H29" i="36"/>
  <c r="I29" i="36"/>
  <c r="E29" i="36"/>
  <c r="J29" i="36"/>
  <c r="F30" i="36"/>
  <c r="G30" i="36"/>
  <c r="H30" i="36"/>
  <c r="I30" i="36"/>
  <c r="E30" i="36"/>
  <c r="J30" i="36"/>
  <c r="I31" i="36"/>
  <c r="J31" i="36"/>
  <c r="I32" i="36"/>
  <c r="J32" i="36"/>
  <c r="I33" i="36"/>
  <c r="J33" i="36"/>
  <c r="I34" i="36"/>
  <c r="J34" i="36"/>
  <c r="I35" i="36"/>
  <c r="J35" i="36"/>
  <c r="I36" i="36"/>
  <c r="J36" i="36"/>
  <c r="I37" i="36"/>
  <c r="J37" i="36"/>
  <c r="I38" i="36"/>
  <c r="J38" i="36"/>
  <c r="I39" i="36"/>
  <c r="J39" i="36"/>
  <c r="I40" i="36"/>
  <c r="J40" i="36"/>
  <c r="I41" i="36"/>
  <c r="J41" i="36"/>
  <c r="I42" i="36"/>
  <c r="J42" i="36"/>
  <c r="I43" i="36"/>
  <c r="J43" i="36"/>
  <c r="I44" i="36"/>
  <c r="J44" i="36"/>
  <c r="C45" i="36"/>
  <c r="I45" i="36"/>
  <c r="J45" i="36"/>
  <c r="C46" i="36"/>
  <c r="I46" i="36"/>
  <c r="J46" i="36"/>
  <c r="C47" i="36"/>
  <c r="I47" i="36"/>
  <c r="J47" i="36"/>
  <c r="C48" i="36"/>
  <c r="I48" i="36"/>
  <c r="J48" i="36"/>
  <c r="I49" i="36"/>
  <c r="J49" i="36"/>
  <c r="I50" i="36"/>
  <c r="J50" i="36"/>
  <c r="C51" i="36"/>
  <c r="I51" i="36"/>
  <c r="J51" i="36"/>
  <c r="C52" i="36"/>
  <c r="I52" i="36"/>
  <c r="J52" i="36"/>
  <c r="C53" i="36"/>
  <c r="I53" i="36"/>
  <c r="J53" i="36"/>
  <c r="C54" i="36"/>
  <c r="I54" i="36"/>
  <c r="J54" i="36"/>
  <c r="I55" i="36"/>
  <c r="J55" i="36"/>
  <c r="I56" i="36"/>
  <c r="J56" i="36"/>
  <c r="C57" i="36"/>
  <c r="I57" i="36"/>
  <c r="J57" i="36"/>
  <c r="C58" i="36"/>
  <c r="I58" i="36"/>
  <c r="J58" i="36"/>
  <c r="C59" i="36"/>
  <c r="I59" i="36"/>
  <c r="J59" i="36"/>
  <c r="C60" i="36"/>
  <c r="I60" i="36"/>
  <c r="J60" i="36"/>
  <c r="I61" i="36"/>
  <c r="J61" i="36"/>
  <c r="I62" i="36"/>
  <c r="J62" i="36"/>
  <c r="C63" i="36"/>
  <c r="I63" i="36"/>
  <c r="J63" i="36"/>
  <c r="C64" i="36"/>
  <c r="I64" i="36"/>
  <c r="J64" i="36"/>
  <c r="C65" i="36"/>
  <c r="I65" i="36"/>
  <c r="J65" i="36"/>
  <c r="C66" i="36"/>
  <c r="I66" i="36"/>
  <c r="J66" i="36"/>
  <c r="I67" i="36"/>
  <c r="J67" i="36"/>
  <c r="I68" i="36"/>
  <c r="J68" i="36"/>
  <c r="C69" i="36"/>
  <c r="I69" i="36"/>
  <c r="J69" i="36"/>
  <c r="C70" i="36"/>
  <c r="I70" i="36"/>
  <c r="J70" i="36"/>
  <c r="C71" i="36"/>
  <c r="I71" i="36"/>
  <c r="J71" i="36"/>
  <c r="C72" i="36"/>
  <c r="I72" i="36"/>
  <c r="J72" i="36"/>
  <c r="I73" i="36"/>
  <c r="J73" i="36"/>
  <c r="I74" i="36"/>
  <c r="J74" i="36"/>
  <c r="C75" i="36"/>
  <c r="I75" i="36"/>
  <c r="J75" i="36"/>
  <c r="C76" i="36"/>
  <c r="I76" i="36"/>
  <c r="J76" i="36"/>
  <c r="C77" i="36"/>
  <c r="I77" i="36"/>
  <c r="J77" i="36"/>
  <c r="C78" i="36"/>
  <c r="I78" i="36"/>
  <c r="J78" i="36"/>
  <c r="I79" i="36"/>
  <c r="J79" i="36"/>
  <c r="I80" i="36"/>
  <c r="J80" i="36"/>
  <c r="C81" i="36"/>
  <c r="I81" i="36"/>
  <c r="J81" i="36"/>
  <c r="C82" i="36"/>
  <c r="I82" i="36"/>
  <c r="J82" i="36"/>
  <c r="C83" i="36"/>
  <c r="I83" i="36"/>
  <c r="J83" i="36"/>
  <c r="C84" i="36"/>
  <c r="I84" i="36"/>
  <c r="J84" i="36"/>
  <c r="I85" i="36"/>
  <c r="J85" i="36"/>
  <c r="I86" i="36"/>
  <c r="J86" i="36"/>
  <c r="P4" i="36"/>
  <c r="F88" i="36"/>
  <c r="Q4" i="36"/>
  <c r="G88" i="36"/>
  <c r="R4" i="36"/>
  <c r="H88" i="36"/>
  <c r="I88" i="36"/>
  <c r="N4" i="36"/>
  <c r="D88" i="36"/>
  <c r="O4" i="36"/>
  <c r="E88" i="36"/>
  <c r="J88" i="36"/>
  <c r="I91" i="36"/>
  <c r="J91" i="36"/>
  <c r="F92" i="36"/>
  <c r="G92" i="36"/>
  <c r="H92" i="36"/>
  <c r="I92" i="36"/>
  <c r="D92" i="36"/>
  <c r="E92" i="36"/>
  <c r="J92" i="36"/>
  <c r="I97" i="36"/>
  <c r="J97" i="36"/>
  <c r="F98" i="36"/>
  <c r="G98" i="36"/>
  <c r="H98" i="36"/>
  <c r="I98" i="36"/>
  <c r="D98" i="36"/>
  <c r="E98" i="36"/>
  <c r="J98" i="36"/>
  <c r="C103" i="36"/>
  <c r="F103" i="36"/>
  <c r="G103" i="36"/>
  <c r="H103" i="36"/>
  <c r="I103" i="36"/>
  <c r="D103" i="36"/>
  <c r="E103" i="36"/>
  <c r="J103" i="36"/>
  <c r="C104" i="36"/>
  <c r="F104" i="36"/>
  <c r="G104" i="36"/>
  <c r="H104" i="36"/>
  <c r="I104" i="36"/>
  <c r="D104" i="36"/>
  <c r="E104" i="36"/>
  <c r="J104" i="36"/>
  <c r="P22" i="36"/>
  <c r="F106" i="36"/>
  <c r="Q22" i="36"/>
  <c r="G106" i="36"/>
  <c r="R22" i="36"/>
  <c r="H106" i="36"/>
  <c r="I106" i="36"/>
  <c r="N22" i="36"/>
  <c r="D106" i="36"/>
  <c r="O22" i="36"/>
  <c r="E106" i="36"/>
  <c r="J106" i="36"/>
  <c r="P23" i="36"/>
  <c r="F107" i="36"/>
  <c r="Q23" i="36"/>
  <c r="G107" i="36"/>
  <c r="R23" i="36"/>
  <c r="H107" i="36"/>
  <c r="I107" i="36"/>
  <c r="N23" i="36"/>
  <c r="D107" i="36"/>
  <c r="O23" i="36"/>
  <c r="E107" i="36"/>
  <c r="J107" i="36"/>
  <c r="C110" i="36"/>
  <c r="F110" i="36"/>
  <c r="G110" i="36"/>
  <c r="H110" i="36"/>
  <c r="I110" i="36"/>
  <c r="D110" i="36"/>
  <c r="E110" i="36"/>
  <c r="J110" i="36"/>
  <c r="P27" i="36"/>
  <c r="F111" i="36"/>
  <c r="Q27" i="36"/>
  <c r="G111" i="36"/>
  <c r="R27" i="36"/>
  <c r="H111" i="36"/>
  <c r="I111" i="36"/>
  <c r="N27" i="36"/>
  <c r="D111" i="36"/>
  <c r="O27" i="36"/>
  <c r="E111" i="36"/>
  <c r="J111" i="36"/>
  <c r="P29" i="36"/>
  <c r="F113" i="36"/>
  <c r="Q29" i="36"/>
  <c r="G113" i="36"/>
  <c r="R29" i="36"/>
  <c r="H113" i="36"/>
  <c r="I113" i="36"/>
  <c r="N29" i="36"/>
  <c r="D113" i="36"/>
  <c r="O29" i="36"/>
  <c r="E113" i="36"/>
  <c r="J113" i="36"/>
  <c r="P30" i="36"/>
  <c r="F114" i="36"/>
  <c r="Q30" i="36"/>
  <c r="G114" i="36"/>
  <c r="R30" i="36"/>
  <c r="H114" i="36"/>
  <c r="I114" i="36"/>
  <c r="N30" i="36"/>
  <c r="D114" i="36"/>
  <c r="O30" i="36"/>
  <c r="E114" i="36"/>
  <c r="J114" i="36"/>
  <c r="F115" i="36"/>
  <c r="G115" i="36"/>
  <c r="H115" i="36"/>
  <c r="I115" i="36"/>
  <c r="D115" i="36"/>
  <c r="E115" i="36"/>
  <c r="J115" i="36"/>
  <c r="C116" i="36"/>
  <c r="F116" i="36"/>
  <c r="G116" i="36"/>
  <c r="H116" i="36"/>
  <c r="I116" i="36"/>
  <c r="D116" i="36"/>
  <c r="E116" i="36"/>
  <c r="J116" i="36"/>
  <c r="P33" i="36"/>
  <c r="F117" i="36"/>
  <c r="Q33" i="36"/>
  <c r="G117" i="36"/>
  <c r="R33" i="36"/>
  <c r="H117" i="36"/>
  <c r="I117" i="36"/>
  <c r="N33" i="36"/>
  <c r="D117" i="36"/>
  <c r="O33" i="36"/>
  <c r="E117" i="36"/>
  <c r="J117" i="36"/>
  <c r="P34" i="36"/>
  <c r="F118" i="36"/>
  <c r="Q34" i="36"/>
  <c r="G118" i="36"/>
  <c r="R34" i="36"/>
  <c r="H118" i="36"/>
  <c r="I118" i="36"/>
  <c r="N34" i="36"/>
  <c r="D118" i="36"/>
  <c r="O34" i="36"/>
  <c r="E118" i="36"/>
  <c r="J118" i="36"/>
  <c r="F121" i="36"/>
  <c r="G121" i="36"/>
  <c r="H121" i="36"/>
  <c r="I121" i="36"/>
  <c r="D121" i="36"/>
  <c r="E121" i="36"/>
  <c r="J121" i="36"/>
  <c r="C122" i="36"/>
  <c r="F122" i="36"/>
  <c r="G122" i="36"/>
  <c r="H122" i="36"/>
  <c r="I122" i="36"/>
  <c r="D122" i="36"/>
  <c r="E122" i="36"/>
  <c r="J122" i="36"/>
  <c r="P39" i="36"/>
  <c r="F123" i="36"/>
  <c r="Q39" i="36"/>
  <c r="G123" i="36"/>
  <c r="R39" i="36"/>
  <c r="H123" i="36"/>
  <c r="I123" i="36"/>
  <c r="N39" i="36"/>
  <c r="D123" i="36"/>
  <c r="O39" i="36"/>
  <c r="E123" i="36"/>
  <c r="J123" i="36"/>
  <c r="P41" i="36"/>
  <c r="F125" i="36"/>
  <c r="Q41" i="36"/>
  <c r="G125" i="36"/>
  <c r="R41" i="36"/>
  <c r="H125" i="36"/>
  <c r="I125" i="36"/>
  <c r="N41" i="36"/>
  <c r="D125" i="36"/>
  <c r="O41" i="36"/>
  <c r="E125" i="36"/>
  <c r="J125" i="36"/>
  <c r="I169" i="36"/>
  <c r="J169" i="36"/>
  <c r="C4" i="37"/>
  <c r="I4" i="37"/>
  <c r="J4" i="37"/>
  <c r="F5" i="37"/>
  <c r="G5" i="37"/>
  <c r="H5" i="37"/>
  <c r="I5" i="37"/>
  <c r="M5" i="37"/>
  <c r="E5" i="37"/>
  <c r="J5" i="37"/>
  <c r="F6" i="37"/>
  <c r="G6" i="37"/>
  <c r="H6" i="37"/>
  <c r="I6" i="37"/>
  <c r="M6" i="37"/>
  <c r="E6" i="37"/>
  <c r="J6" i="37"/>
  <c r="I7" i="37"/>
  <c r="J7" i="37"/>
  <c r="I8" i="37"/>
  <c r="J8" i="37"/>
  <c r="C12" i="37"/>
  <c r="I12" i="37"/>
  <c r="J12" i="37"/>
  <c r="I13" i="37"/>
  <c r="J13" i="37"/>
  <c r="I14" i="37"/>
  <c r="J14" i="37"/>
  <c r="I18" i="37"/>
  <c r="J18" i="37"/>
  <c r="I19" i="37"/>
  <c r="J19" i="37"/>
  <c r="I20" i="37"/>
  <c r="J20" i="37"/>
  <c r="F21" i="37"/>
  <c r="G21" i="37"/>
  <c r="H21" i="37"/>
  <c r="I21" i="37"/>
  <c r="M21" i="37"/>
  <c r="E21" i="37"/>
  <c r="J21" i="37"/>
  <c r="F22" i="37"/>
  <c r="G22" i="37"/>
  <c r="H22" i="37"/>
  <c r="I22" i="37"/>
  <c r="M22" i="37"/>
  <c r="E22" i="37"/>
  <c r="J22" i="37"/>
  <c r="F23" i="37"/>
  <c r="G23" i="37"/>
  <c r="H23" i="37"/>
  <c r="I23" i="37"/>
  <c r="M23" i="37"/>
  <c r="E23" i="37"/>
  <c r="J23" i="37"/>
  <c r="C24" i="37"/>
  <c r="I24" i="37"/>
  <c r="J24" i="37"/>
  <c r="I25" i="37"/>
  <c r="J25" i="37"/>
  <c r="I26" i="37"/>
  <c r="J26" i="37"/>
  <c r="C27" i="37"/>
  <c r="I27" i="37"/>
  <c r="J27" i="37"/>
  <c r="C28" i="37"/>
  <c r="I28" i="37"/>
  <c r="J28" i="37"/>
  <c r="C29" i="37"/>
  <c r="I29" i="37"/>
  <c r="J29" i="37"/>
  <c r="C30" i="37"/>
  <c r="I30" i="37"/>
  <c r="J30" i="37"/>
  <c r="I31" i="37"/>
  <c r="J31" i="37"/>
  <c r="I32" i="37"/>
  <c r="J32" i="37"/>
  <c r="C33" i="37"/>
  <c r="I33" i="37"/>
  <c r="J33" i="37"/>
  <c r="C34" i="37"/>
  <c r="I34" i="37"/>
  <c r="J34" i="37"/>
  <c r="C35" i="37"/>
  <c r="I35" i="37"/>
  <c r="J35" i="37"/>
  <c r="C36" i="37"/>
  <c r="I36" i="37"/>
  <c r="J36" i="37"/>
  <c r="I37" i="37"/>
  <c r="J37" i="37"/>
  <c r="I38" i="37"/>
  <c r="J38" i="37"/>
  <c r="C39" i="37"/>
  <c r="I39" i="37"/>
  <c r="J39" i="37"/>
  <c r="C40" i="37"/>
  <c r="I40" i="37"/>
  <c r="J40" i="37"/>
  <c r="C41" i="37"/>
  <c r="I41" i="37"/>
  <c r="J41" i="37"/>
  <c r="C42" i="37"/>
  <c r="I42" i="37"/>
  <c r="J42" i="37"/>
  <c r="I43" i="37"/>
  <c r="J43" i="37"/>
  <c r="I44" i="37"/>
  <c r="J44" i="37"/>
  <c r="C45" i="37"/>
  <c r="I45" i="37"/>
  <c r="J45" i="37"/>
  <c r="C46" i="37"/>
  <c r="I46" i="37"/>
  <c r="J46" i="37"/>
  <c r="C47" i="37"/>
  <c r="I47" i="37"/>
  <c r="J47" i="37"/>
  <c r="C48" i="37"/>
  <c r="I48" i="37"/>
  <c r="J48" i="37"/>
  <c r="I49" i="37"/>
  <c r="J49" i="37"/>
  <c r="I50" i="37"/>
  <c r="J50" i="37"/>
  <c r="C51" i="37"/>
  <c r="I51" i="37"/>
  <c r="J51" i="37"/>
  <c r="C52" i="37"/>
  <c r="I52" i="37"/>
  <c r="J52" i="37"/>
  <c r="C53" i="37"/>
  <c r="I53" i="37"/>
  <c r="J53" i="37"/>
  <c r="C54" i="37"/>
  <c r="I54" i="37"/>
  <c r="J54" i="37"/>
  <c r="I55" i="37"/>
  <c r="J55" i="37"/>
  <c r="I56" i="37"/>
  <c r="J56" i="37"/>
  <c r="C57" i="37"/>
  <c r="I57" i="37"/>
  <c r="J57" i="37"/>
  <c r="C58" i="37"/>
  <c r="I58" i="37"/>
  <c r="J58" i="37"/>
  <c r="C59" i="37"/>
  <c r="I59" i="37"/>
  <c r="J59" i="37"/>
  <c r="C60" i="37"/>
  <c r="I60" i="37"/>
  <c r="J60" i="37"/>
  <c r="I61" i="37"/>
  <c r="J61" i="37"/>
  <c r="I62" i="37"/>
  <c r="J62" i="37"/>
  <c r="C63" i="37"/>
  <c r="I63" i="37"/>
  <c r="J63" i="37"/>
  <c r="C64" i="37"/>
  <c r="I64" i="37"/>
  <c r="J64" i="37"/>
  <c r="C65" i="37"/>
  <c r="I65" i="37"/>
  <c r="J65" i="37"/>
  <c r="C66" i="37"/>
  <c r="I66" i="37"/>
  <c r="J66" i="37"/>
  <c r="I67" i="37"/>
  <c r="J67" i="37"/>
  <c r="I68" i="37"/>
  <c r="J68" i="37"/>
  <c r="C69" i="37"/>
  <c r="I69" i="37"/>
  <c r="J69" i="37"/>
  <c r="C70" i="37"/>
  <c r="I70" i="37"/>
  <c r="J70" i="37"/>
  <c r="C71" i="37"/>
  <c r="I71" i="37"/>
  <c r="J71" i="37"/>
  <c r="C72" i="37"/>
  <c r="I72" i="37"/>
  <c r="J72" i="37"/>
  <c r="I73" i="37"/>
  <c r="J73" i="37"/>
  <c r="I74" i="37"/>
  <c r="J74" i="37"/>
  <c r="C75" i="37"/>
  <c r="I75" i="37"/>
  <c r="J75" i="37"/>
  <c r="C76" i="37"/>
  <c r="I76" i="37"/>
  <c r="J76" i="37"/>
  <c r="C77" i="37"/>
  <c r="I77" i="37"/>
  <c r="J77" i="37"/>
  <c r="C78" i="37"/>
  <c r="I78" i="37"/>
  <c r="J78" i="37"/>
  <c r="I79" i="37"/>
  <c r="J79" i="37"/>
  <c r="I80" i="37"/>
  <c r="J80" i="37"/>
  <c r="C81" i="37"/>
  <c r="I81" i="37"/>
  <c r="J81" i="37"/>
  <c r="C82" i="37"/>
  <c r="I82" i="37"/>
  <c r="J82" i="37"/>
  <c r="C83" i="37"/>
  <c r="I83" i="37"/>
  <c r="J83" i="37"/>
  <c r="C84" i="37"/>
  <c r="I84" i="37"/>
  <c r="J84" i="37"/>
  <c r="I85" i="37"/>
  <c r="J85" i="37"/>
  <c r="I86" i="37"/>
  <c r="J86" i="37"/>
  <c r="M3" i="37"/>
  <c r="C87" i="37"/>
  <c r="P3" i="37"/>
  <c r="F87" i="37"/>
  <c r="Q3" i="37"/>
  <c r="G87" i="37"/>
  <c r="R3" i="37"/>
  <c r="H87" i="37"/>
  <c r="I87" i="37"/>
  <c r="N3" i="37"/>
  <c r="D87" i="37"/>
  <c r="O3" i="37"/>
  <c r="E87" i="37"/>
  <c r="J87" i="37"/>
  <c r="M4" i="37"/>
  <c r="C88" i="37"/>
  <c r="P4" i="37"/>
  <c r="F88" i="37"/>
  <c r="Q4" i="37"/>
  <c r="G88" i="37"/>
  <c r="R4" i="37"/>
  <c r="H88" i="37"/>
  <c r="I88" i="37"/>
  <c r="N4" i="37"/>
  <c r="D88" i="37"/>
  <c r="O4" i="37"/>
  <c r="E88" i="37"/>
  <c r="J88" i="37"/>
  <c r="C89" i="37"/>
  <c r="P5" i="37"/>
  <c r="F89" i="37"/>
  <c r="Q5" i="37"/>
  <c r="G89" i="37"/>
  <c r="R5" i="37"/>
  <c r="H89" i="37"/>
  <c r="I89" i="37"/>
  <c r="N5" i="37"/>
  <c r="D89" i="37"/>
  <c r="O5" i="37"/>
  <c r="E89" i="37"/>
  <c r="J89" i="37"/>
  <c r="C90" i="37"/>
  <c r="P6" i="37"/>
  <c r="F90" i="37"/>
  <c r="Q6" i="37"/>
  <c r="G90" i="37"/>
  <c r="R6" i="37"/>
  <c r="H90" i="37"/>
  <c r="I90" i="37"/>
  <c r="N6" i="37"/>
  <c r="D90" i="37"/>
  <c r="O6" i="37"/>
  <c r="E90" i="37"/>
  <c r="J90" i="37"/>
  <c r="C91" i="37"/>
  <c r="F91" i="37"/>
  <c r="G91" i="37"/>
  <c r="H91" i="37"/>
  <c r="I91" i="37"/>
  <c r="D91" i="37"/>
  <c r="E91" i="37"/>
  <c r="J91" i="37"/>
  <c r="C92" i="37"/>
  <c r="F92" i="37"/>
  <c r="G92" i="37"/>
  <c r="H92" i="37"/>
  <c r="I92" i="37"/>
  <c r="D92" i="37"/>
  <c r="E92" i="37"/>
  <c r="J92" i="37"/>
  <c r="M12" i="37"/>
  <c r="C96" i="37"/>
  <c r="P12" i="37"/>
  <c r="F96" i="37"/>
  <c r="Q12" i="37"/>
  <c r="G96" i="37"/>
  <c r="R12" i="37"/>
  <c r="H96" i="37"/>
  <c r="I96" i="37"/>
  <c r="N12" i="37"/>
  <c r="D96" i="37"/>
  <c r="O12" i="37"/>
  <c r="E96" i="37"/>
  <c r="J96" i="37"/>
  <c r="C97" i="37"/>
  <c r="F97" i="37"/>
  <c r="G97" i="37"/>
  <c r="H97" i="37"/>
  <c r="I97" i="37"/>
  <c r="D97" i="37"/>
  <c r="E97" i="37"/>
  <c r="J97" i="37"/>
  <c r="C98" i="37"/>
  <c r="F98" i="37"/>
  <c r="G98" i="37"/>
  <c r="H98" i="37"/>
  <c r="I98" i="37"/>
  <c r="D98" i="37"/>
  <c r="E98" i="37"/>
  <c r="J98" i="37"/>
  <c r="C103" i="37"/>
  <c r="F103" i="37"/>
  <c r="G103" i="37"/>
  <c r="H103" i="37"/>
  <c r="I103" i="37"/>
  <c r="D103" i="37"/>
  <c r="E103" i="37"/>
  <c r="J103" i="37"/>
  <c r="C104" i="37"/>
  <c r="F104" i="37"/>
  <c r="G104" i="37"/>
  <c r="H104" i="37"/>
  <c r="I104" i="37"/>
  <c r="D104" i="37"/>
  <c r="E104" i="37"/>
  <c r="J104" i="37"/>
  <c r="C105" i="37"/>
  <c r="P21" i="37"/>
  <c r="F105" i="37"/>
  <c r="Q21" i="37"/>
  <c r="G105" i="37"/>
  <c r="R21" i="37"/>
  <c r="H105" i="37"/>
  <c r="I105" i="37"/>
  <c r="N21" i="37"/>
  <c r="D105" i="37"/>
  <c r="O21" i="37"/>
  <c r="E105" i="37"/>
  <c r="J105" i="37"/>
  <c r="C106" i="37"/>
  <c r="P22" i="37"/>
  <c r="F106" i="37"/>
  <c r="Q22" i="37"/>
  <c r="G106" i="37"/>
  <c r="R22" i="37"/>
  <c r="H106" i="37"/>
  <c r="I106" i="37"/>
  <c r="N22" i="37"/>
  <c r="D106" i="37"/>
  <c r="O22" i="37"/>
  <c r="E106" i="37"/>
  <c r="J106" i="37"/>
  <c r="C107" i="37"/>
  <c r="P23" i="37"/>
  <c r="F107" i="37"/>
  <c r="Q23" i="37"/>
  <c r="G107" i="37"/>
  <c r="R23" i="37"/>
  <c r="H107" i="37"/>
  <c r="I107" i="37"/>
  <c r="N23" i="37"/>
  <c r="D107" i="37"/>
  <c r="O23" i="37"/>
  <c r="E107" i="37"/>
  <c r="J107" i="37"/>
  <c r="M24" i="37"/>
  <c r="C108" i="37"/>
  <c r="P24" i="37"/>
  <c r="F108" i="37"/>
  <c r="Q24" i="37"/>
  <c r="G108" i="37"/>
  <c r="R24" i="37"/>
  <c r="H108" i="37"/>
  <c r="I108" i="37"/>
  <c r="N24" i="37"/>
  <c r="D108" i="37"/>
  <c r="O24" i="37"/>
  <c r="E108" i="37"/>
  <c r="J108" i="37"/>
  <c r="C109" i="37"/>
  <c r="F109" i="37"/>
  <c r="G109" i="37"/>
  <c r="H109" i="37"/>
  <c r="I109" i="37"/>
  <c r="D109" i="37"/>
  <c r="E109" i="37"/>
  <c r="J109" i="37"/>
  <c r="C110" i="37"/>
  <c r="F110" i="37"/>
  <c r="G110" i="37"/>
  <c r="H110" i="37"/>
  <c r="I110" i="37"/>
  <c r="D110" i="37"/>
  <c r="E110" i="37"/>
  <c r="J110" i="37"/>
  <c r="M27" i="37"/>
  <c r="C111" i="37"/>
  <c r="P27" i="37"/>
  <c r="F111" i="37"/>
  <c r="Q27" i="37"/>
  <c r="G111" i="37"/>
  <c r="R27" i="37"/>
  <c r="H111" i="37"/>
  <c r="I111" i="37"/>
  <c r="N27" i="37"/>
  <c r="D111" i="37"/>
  <c r="O27" i="37"/>
  <c r="E111" i="37"/>
  <c r="J111" i="37"/>
  <c r="M28" i="37"/>
  <c r="C112" i="37"/>
  <c r="P28" i="37"/>
  <c r="F112" i="37"/>
  <c r="Q28" i="37"/>
  <c r="G112" i="37"/>
  <c r="R28" i="37"/>
  <c r="H112" i="37"/>
  <c r="I112" i="37"/>
  <c r="N28" i="37"/>
  <c r="D112" i="37"/>
  <c r="O28" i="37"/>
  <c r="E112" i="37"/>
  <c r="J112" i="37"/>
  <c r="M29" i="37"/>
  <c r="C113" i="37"/>
  <c r="P29" i="37"/>
  <c r="F113" i="37"/>
  <c r="Q29" i="37"/>
  <c r="G113" i="37"/>
  <c r="R29" i="37"/>
  <c r="H113" i="37"/>
  <c r="I113" i="37"/>
  <c r="N29" i="37"/>
  <c r="D113" i="37"/>
  <c r="O29" i="37"/>
  <c r="E113" i="37"/>
  <c r="J113" i="37"/>
  <c r="M30" i="37"/>
  <c r="C114" i="37"/>
  <c r="P30" i="37"/>
  <c r="F114" i="37"/>
  <c r="Q30" i="37"/>
  <c r="G114" i="37"/>
  <c r="R30" i="37"/>
  <c r="H114" i="37"/>
  <c r="I114" i="37"/>
  <c r="N30" i="37"/>
  <c r="D114" i="37"/>
  <c r="O30" i="37"/>
  <c r="E114" i="37"/>
  <c r="J114" i="37"/>
  <c r="C115" i="37"/>
  <c r="F115" i="37"/>
  <c r="G115" i="37"/>
  <c r="H115" i="37"/>
  <c r="I115" i="37"/>
  <c r="D115" i="37"/>
  <c r="E115" i="37"/>
  <c r="J115" i="37"/>
  <c r="C116" i="37"/>
  <c r="F116" i="37"/>
  <c r="G116" i="37"/>
  <c r="H116" i="37"/>
  <c r="I116" i="37"/>
  <c r="D116" i="37"/>
  <c r="E116" i="37"/>
  <c r="J116" i="37"/>
  <c r="M33" i="37"/>
  <c r="C117" i="37"/>
  <c r="P33" i="37"/>
  <c r="F117" i="37"/>
  <c r="Q33" i="37"/>
  <c r="G117" i="37"/>
  <c r="R33" i="37"/>
  <c r="H117" i="37"/>
  <c r="I117" i="37"/>
  <c r="N33" i="37"/>
  <c r="D117" i="37"/>
  <c r="O33" i="37"/>
  <c r="E117" i="37"/>
  <c r="J117" i="37"/>
  <c r="M34" i="37"/>
  <c r="C118" i="37"/>
  <c r="P34" i="37"/>
  <c r="F118" i="37"/>
  <c r="Q34" i="37"/>
  <c r="G118" i="37"/>
  <c r="R34" i="37"/>
  <c r="H118" i="37"/>
  <c r="I118" i="37"/>
  <c r="N34" i="37"/>
  <c r="D118" i="37"/>
  <c r="O34" i="37"/>
  <c r="E118" i="37"/>
  <c r="J118" i="37"/>
  <c r="I169" i="37"/>
  <c r="J169" i="37"/>
  <c r="F4" i="38"/>
  <c r="G4" i="38"/>
  <c r="H4" i="38"/>
  <c r="I4" i="38"/>
  <c r="M4" i="38"/>
  <c r="E4" i="38"/>
  <c r="J4" i="38"/>
  <c r="F5" i="38"/>
  <c r="G5" i="38"/>
  <c r="H5" i="38"/>
  <c r="I5" i="38"/>
  <c r="M5" i="38"/>
  <c r="E5" i="38"/>
  <c r="J5" i="38"/>
  <c r="F6" i="38"/>
  <c r="G6" i="38"/>
  <c r="H6" i="38"/>
  <c r="I6" i="38"/>
  <c r="M6" i="38"/>
  <c r="E6" i="38"/>
  <c r="J6" i="38"/>
  <c r="I7" i="38"/>
  <c r="J7" i="38"/>
  <c r="I8" i="38"/>
  <c r="J8" i="38"/>
  <c r="I13" i="38"/>
  <c r="J13" i="38"/>
  <c r="I14" i="38"/>
  <c r="J14" i="38"/>
  <c r="I19" i="38"/>
  <c r="J19" i="38"/>
  <c r="I20" i="38"/>
  <c r="J20" i="38"/>
  <c r="F21" i="38"/>
  <c r="G21" i="38"/>
  <c r="H21" i="38"/>
  <c r="I21" i="38"/>
  <c r="M21" i="38"/>
  <c r="E21" i="38"/>
  <c r="J21" i="38"/>
  <c r="F22" i="38"/>
  <c r="G22" i="38"/>
  <c r="H22" i="38"/>
  <c r="I22" i="38"/>
  <c r="M22" i="38"/>
  <c r="E22" i="38"/>
  <c r="J22" i="38"/>
  <c r="F23" i="38"/>
  <c r="G23" i="38"/>
  <c r="H23" i="38"/>
  <c r="I23" i="38"/>
  <c r="M23" i="38"/>
  <c r="E23" i="38"/>
  <c r="J23" i="38"/>
  <c r="F24" i="38"/>
  <c r="G24" i="38"/>
  <c r="H24" i="38"/>
  <c r="I24" i="38"/>
  <c r="M24" i="38"/>
  <c r="E24" i="38"/>
  <c r="J24" i="38"/>
  <c r="I25" i="38"/>
  <c r="J25" i="38"/>
  <c r="I26" i="38"/>
  <c r="J26" i="38"/>
  <c r="C27" i="38"/>
  <c r="I27" i="38"/>
  <c r="J27" i="38"/>
  <c r="C28" i="38"/>
  <c r="I28" i="38"/>
  <c r="J28" i="38"/>
  <c r="C29" i="38"/>
  <c r="I29" i="38"/>
  <c r="J29" i="38"/>
  <c r="C30" i="38"/>
  <c r="I30" i="38"/>
  <c r="J30" i="38"/>
  <c r="I31" i="38"/>
  <c r="J31" i="38"/>
  <c r="I32" i="38"/>
  <c r="J32" i="38"/>
  <c r="C33" i="38"/>
  <c r="I33" i="38"/>
  <c r="J33" i="38"/>
  <c r="C34" i="38"/>
  <c r="I34" i="38"/>
  <c r="J34" i="38"/>
  <c r="C35" i="38"/>
  <c r="I35" i="38"/>
  <c r="J35" i="38"/>
  <c r="C36" i="38"/>
  <c r="I36" i="38"/>
  <c r="J36" i="38"/>
  <c r="I37" i="38"/>
  <c r="J37" i="38"/>
  <c r="I38" i="38"/>
  <c r="J38" i="38"/>
  <c r="C39" i="38"/>
  <c r="I39" i="38"/>
  <c r="J39" i="38"/>
  <c r="C40" i="38"/>
  <c r="I40" i="38"/>
  <c r="J40" i="38"/>
  <c r="C41" i="38"/>
  <c r="I41" i="38"/>
  <c r="J41" i="38"/>
  <c r="C42" i="38"/>
  <c r="I42" i="38"/>
  <c r="J42" i="38"/>
  <c r="I43" i="38"/>
  <c r="J43" i="38"/>
  <c r="I44" i="38"/>
  <c r="J44" i="38"/>
  <c r="C45" i="38"/>
  <c r="I45" i="38"/>
  <c r="J45" i="38"/>
  <c r="C46" i="38"/>
  <c r="I46" i="38"/>
  <c r="J46" i="38"/>
  <c r="C47" i="38"/>
  <c r="I47" i="38"/>
  <c r="J47" i="38"/>
  <c r="C48" i="38"/>
  <c r="I48" i="38"/>
  <c r="J48" i="38"/>
  <c r="I49" i="38"/>
  <c r="J49" i="38"/>
  <c r="I50" i="38"/>
  <c r="J50" i="38"/>
  <c r="C51" i="38"/>
  <c r="I51" i="38"/>
  <c r="J51" i="38"/>
  <c r="C52" i="38"/>
  <c r="I52" i="38"/>
  <c r="J52" i="38"/>
  <c r="C53" i="38"/>
  <c r="I53" i="38"/>
  <c r="J53" i="38"/>
  <c r="C54" i="38"/>
  <c r="I54" i="38"/>
  <c r="J54" i="38"/>
  <c r="I55" i="38"/>
  <c r="J55" i="38"/>
  <c r="I56" i="38"/>
  <c r="J56" i="38"/>
  <c r="C57" i="38"/>
  <c r="I57" i="38"/>
  <c r="J57" i="38"/>
  <c r="C58" i="38"/>
  <c r="I58" i="38"/>
  <c r="J58" i="38"/>
  <c r="C59" i="38"/>
  <c r="I59" i="38"/>
  <c r="J59" i="38"/>
  <c r="C60" i="38"/>
  <c r="I60" i="38"/>
  <c r="J60" i="38"/>
  <c r="I61" i="38"/>
  <c r="J61" i="38"/>
  <c r="I62" i="38"/>
  <c r="J62" i="38"/>
  <c r="C63" i="38"/>
  <c r="I63" i="38"/>
  <c r="J63" i="38"/>
  <c r="C64" i="38"/>
  <c r="I64" i="38"/>
  <c r="J64" i="38"/>
  <c r="C65" i="38"/>
  <c r="I65" i="38"/>
  <c r="J65" i="38"/>
  <c r="C66" i="38"/>
  <c r="I66" i="38"/>
  <c r="J66" i="38"/>
  <c r="I67" i="38"/>
  <c r="J67" i="38"/>
  <c r="I68" i="38"/>
  <c r="J68" i="38"/>
  <c r="C69" i="38"/>
  <c r="I69" i="38"/>
  <c r="J69" i="38"/>
  <c r="C70" i="38"/>
  <c r="I70" i="38"/>
  <c r="J70" i="38"/>
  <c r="C71" i="38"/>
  <c r="I71" i="38"/>
  <c r="J71" i="38"/>
  <c r="C72" i="38"/>
  <c r="I72" i="38"/>
  <c r="J72" i="38"/>
  <c r="I73" i="38"/>
  <c r="J73" i="38"/>
  <c r="I74" i="38"/>
  <c r="J74" i="38"/>
  <c r="C75" i="38"/>
  <c r="I75" i="38"/>
  <c r="J75" i="38"/>
  <c r="C76" i="38"/>
  <c r="I76" i="38"/>
  <c r="J76" i="38"/>
  <c r="C77" i="38"/>
  <c r="I77" i="38"/>
  <c r="J77" i="38"/>
  <c r="C78" i="38"/>
  <c r="I78" i="38"/>
  <c r="J78" i="38"/>
  <c r="I79" i="38"/>
  <c r="J79" i="38"/>
  <c r="I80" i="38"/>
  <c r="J80" i="38"/>
  <c r="C81" i="38"/>
  <c r="I81" i="38"/>
  <c r="J81" i="38"/>
  <c r="C82" i="38"/>
  <c r="I82" i="38"/>
  <c r="J82" i="38"/>
  <c r="C83" i="38"/>
  <c r="I83" i="38"/>
  <c r="J83" i="38"/>
  <c r="C84" i="38"/>
  <c r="I84" i="38"/>
  <c r="J84" i="38"/>
  <c r="I85" i="38"/>
  <c r="J85" i="38"/>
  <c r="I86" i="38"/>
  <c r="J86" i="38"/>
  <c r="M3" i="38"/>
  <c r="C87" i="38"/>
  <c r="P3" i="38"/>
  <c r="F87" i="38"/>
  <c r="Q3" i="38"/>
  <c r="G87" i="38"/>
  <c r="R3" i="38"/>
  <c r="H87" i="38"/>
  <c r="I87" i="38"/>
  <c r="N3" i="38"/>
  <c r="D87" i="38"/>
  <c r="O3" i="38"/>
  <c r="E87" i="38"/>
  <c r="J87" i="38"/>
  <c r="C88" i="38"/>
  <c r="P4" i="38"/>
  <c r="F88" i="38"/>
  <c r="Q4" i="38"/>
  <c r="G88" i="38"/>
  <c r="R4" i="38"/>
  <c r="H88" i="38"/>
  <c r="I88" i="38"/>
  <c r="N4" i="38"/>
  <c r="D88" i="38"/>
  <c r="O4" i="38"/>
  <c r="E88" i="38"/>
  <c r="J88" i="38"/>
  <c r="C89" i="38"/>
  <c r="P5" i="38"/>
  <c r="F89" i="38"/>
  <c r="Q5" i="38"/>
  <c r="G89" i="38"/>
  <c r="R5" i="38"/>
  <c r="H89" i="38"/>
  <c r="I89" i="38"/>
  <c r="N5" i="38"/>
  <c r="D89" i="38"/>
  <c r="O5" i="38"/>
  <c r="E89" i="38"/>
  <c r="J89" i="38"/>
  <c r="C90" i="38"/>
  <c r="P6" i="38"/>
  <c r="F90" i="38"/>
  <c r="Q6" i="38"/>
  <c r="G90" i="38"/>
  <c r="R6" i="38"/>
  <c r="H90" i="38"/>
  <c r="I90" i="38"/>
  <c r="N6" i="38"/>
  <c r="D90" i="38"/>
  <c r="O6" i="38"/>
  <c r="E90" i="38"/>
  <c r="J90" i="38"/>
  <c r="C91" i="38"/>
  <c r="F91" i="38"/>
  <c r="G91" i="38"/>
  <c r="H91" i="38"/>
  <c r="I91" i="38"/>
  <c r="D91" i="38"/>
  <c r="E91" i="38"/>
  <c r="J91" i="38"/>
  <c r="C92" i="38"/>
  <c r="F92" i="38"/>
  <c r="G92" i="38"/>
  <c r="H92" i="38"/>
  <c r="I92" i="38"/>
  <c r="D92" i="38"/>
  <c r="E92" i="38"/>
  <c r="J92" i="38"/>
  <c r="C97" i="38"/>
  <c r="F97" i="38"/>
  <c r="G97" i="38"/>
  <c r="H97" i="38"/>
  <c r="I97" i="38"/>
  <c r="D97" i="38"/>
  <c r="E97" i="38"/>
  <c r="J97" i="38"/>
  <c r="C98" i="38"/>
  <c r="F98" i="38"/>
  <c r="G98" i="38"/>
  <c r="H98" i="38"/>
  <c r="I98" i="38"/>
  <c r="D98" i="38"/>
  <c r="E98" i="38"/>
  <c r="J98" i="38"/>
  <c r="C103" i="38"/>
  <c r="F103" i="38"/>
  <c r="G103" i="38"/>
  <c r="H103" i="38"/>
  <c r="I103" i="38"/>
  <c r="D103" i="38"/>
  <c r="E103" i="38"/>
  <c r="J103" i="38"/>
  <c r="C104" i="38"/>
  <c r="F104" i="38"/>
  <c r="G104" i="38"/>
  <c r="H104" i="38"/>
  <c r="I104" i="38"/>
  <c r="D104" i="38"/>
  <c r="E104" i="38"/>
  <c r="J104" i="38"/>
  <c r="C105" i="38"/>
  <c r="P21" i="38"/>
  <c r="F105" i="38"/>
  <c r="Q21" i="38"/>
  <c r="G105" i="38"/>
  <c r="R21" i="38"/>
  <c r="H105" i="38"/>
  <c r="I105" i="38"/>
  <c r="N21" i="38"/>
  <c r="D105" i="38"/>
  <c r="O21" i="38"/>
  <c r="E105" i="38"/>
  <c r="J105" i="38"/>
  <c r="C106" i="38"/>
  <c r="P22" i="38"/>
  <c r="F106" i="38"/>
  <c r="Q22" i="38"/>
  <c r="G106" i="38"/>
  <c r="R22" i="38"/>
  <c r="H106" i="38"/>
  <c r="I106" i="38"/>
  <c r="N22" i="38"/>
  <c r="D106" i="38"/>
  <c r="O22" i="38"/>
  <c r="E106" i="38"/>
  <c r="J106" i="38"/>
  <c r="C107" i="38"/>
  <c r="P23" i="38"/>
  <c r="F107" i="38"/>
  <c r="Q23" i="38"/>
  <c r="G107" i="38"/>
  <c r="R23" i="38"/>
  <c r="H107" i="38"/>
  <c r="I107" i="38"/>
  <c r="N23" i="38"/>
  <c r="D107" i="38"/>
  <c r="O23" i="38"/>
  <c r="E107" i="38"/>
  <c r="J107" i="38"/>
  <c r="C108" i="38"/>
  <c r="P24" i="38"/>
  <c r="F108" i="38"/>
  <c r="Q24" i="38"/>
  <c r="G108" i="38"/>
  <c r="R24" i="38"/>
  <c r="H108" i="38"/>
  <c r="I108" i="38"/>
  <c r="N24" i="38"/>
  <c r="D108" i="38"/>
  <c r="O24" i="38"/>
  <c r="E108" i="38"/>
  <c r="J108" i="38"/>
  <c r="C109" i="38"/>
  <c r="F109" i="38"/>
  <c r="G109" i="38"/>
  <c r="H109" i="38"/>
  <c r="I109" i="38"/>
  <c r="D109" i="38"/>
  <c r="E109" i="38"/>
  <c r="J109" i="38"/>
  <c r="C110" i="38"/>
  <c r="F110" i="38"/>
  <c r="G110" i="38"/>
  <c r="H110" i="38"/>
  <c r="I110" i="38"/>
  <c r="D110" i="38"/>
  <c r="E110" i="38"/>
  <c r="J110" i="38"/>
  <c r="M27" i="38"/>
  <c r="C111" i="38"/>
  <c r="P27" i="38"/>
  <c r="F111" i="38"/>
  <c r="Q27" i="38"/>
  <c r="G111" i="38"/>
  <c r="R27" i="38"/>
  <c r="H111" i="38"/>
  <c r="I111" i="38"/>
  <c r="N27" i="38"/>
  <c r="D111" i="38"/>
  <c r="O27" i="38"/>
  <c r="E111" i="38"/>
  <c r="J111" i="38"/>
  <c r="M28" i="38"/>
  <c r="C112" i="38"/>
  <c r="P28" i="38"/>
  <c r="F112" i="38"/>
  <c r="Q28" i="38"/>
  <c r="G112" i="38"/>
  <c r="R28" i="38"/>
  <c r="H112" i="38"/>
  <c r="I112" i="38"/>
  <c r="N28" i="38"/>
  <c r="D112" i="38"/>
  <c r="O28" i="38"/>
  <c r="E112" i="38"/>
  <c r="J112" i="38"/>
  <c r="M29" i="38"/>
  <c r="C113" i="38"/>
  <c r="P29" i="38"/>
  <c r="F113" i="38"/>
  <c r="Q29" i="38"/>
  <c r="G113" i="38"/>
  <c r="R29" i="38"/>
  <c r="H113" i="38"/>
  <c r="I113" i="38"/>
  <c r="N29" i="38"/>
  <c r="D113" i="38"/>
  <c r="O29" i="38"/>
  <c r="E113" i="38"/>
  <c r="J113" i="38"/>
  <c r="M30" i="38"/>
  <c r="C114" i="38"/>
  <c r="P30" i="38"/>
  <c r="F114" i="38"/>
  <c r="Q30" i="38"/>
  <c r="G114" i="38"/>
  <c r="R30" i="38"/>
  <c r="H114" i="38"/>
  <c r="I114" i="38"/>
  <c r="N30" i="38"/>
  <c r="D114" i="38"/>
  <c r="O30" i="38"/>
  <c r="E114" i="38"/>
  <c r="J114" i="38"/>
  <c r="C115" i="38"/>
  <c r="F115" i="38"/>
  <c r="G115" i="38"/>
  <c r="H115" i="38"/>
  <c r="I115" i="38"/>
  <c r="D115" i="38"/>
  <c r="E115" i="38"/>
  <c r="J115" i="38"/>
  <c r="C116" i="38"/>
  <c r="F116" i="38"/>
  <c r="G116" i="38"/>
  <c r="H116" i="38"/>
  <c r="I116" i="38"/>
  <c r="D116" i="38"/>
  <c r="E116" i="38"/>
  <c r="J116" i="38"/>
  <c r="M33" i="38"/>
  <c r="C117" i="38"/>
  <c r="P33" i="38"/>
  <c r="F117" i="38"/>
  <c r="Q33" i="38"/>
  <c r="G117" i="38"/>
  <c r="R33" i="38"/>
  <c r="H117" i="38"/>
  <c r="I117" i="38"/>
  <c r="N33" i="38"/>
  <c r="D117" i="38"/>
  <c r="O33" i="38"/>
  <c r="E117" i="38"/>
  <c r="J117" i="38"/>
  <c r="M34" i="38"/>
  <c r="C118" i="38"/>
  <c r="P34" i="38"/>
  <c r="F118" i="38"/>
  <c r="Q34" i="38"/>
  <c r="G118" i="38"/>
  <c r="R34" i="38"/>
  <c r="H118" i="38"/>
  <c r="I118" i="38"/>
  <c r="N34" i="38"/>
  <c r="D118" i="38"/>
  <c r="O34" i="38"/>
  <c r="E118" i="38"/>
  <c r="J118" i="38"/>
  <c r="M35" i="38"/>
  <c r="C119" i="38"/>
  <c r="P35" i="38"/>
  <c r="F119" i="38"/>
  <c r="Q35" i="38"/>
  <c r="G119" i="38"/>
  <c r="R35" i="38"/>
  <c r="H119" i="38"/>
  <c r="I119" i="38"/>
  <c r="N35" i="38"/>
  <c r="D119" i="38"/>
  <c r="O35" i="38"/>
  <c r="E119" i="38"/>
  <c r="J119" i="38"/>
  <c r="M36" i="38"/>
  <c r="C120" i="38"/>
  <c r="P36" i="38"/>
  <c r="F120" i="38"/>
  <c r="Q36" i="38"/>
  <c r="G120" i="38"/>
  <c r="R36" i="38"/>
  <c r="H120" i="38"/>
  <c r="I120" i="38"/>
  <c r="N36" i="38"/>
  <c r="D120" i="38"/>
  <c r="O36" i="38"/>
  <c r="E120" i="38"/>
  <c r="J120" i="38"/>
  <c r="C121" i="38"/>
  <c r="F121" i="38"/>
  <c r="G121" i="38"/>
  <c r="H121" i="38"/>
  <c r="I121" i="38"/>
  <c r="D121" i="38"/>
  <c r="E121" i="38"/>
  <c r="J121" i="38"/>
  <c r="C122" i="38"/>
  <c r="F122" i="38"/>
  <c r="G122" i="38"/>
  <c r="H122" i="38"/>
  <c r="I122" i="38"/>
  <c r="D122" i="38"/>
  <c r="E122" i="38"/>
  <c r="J122" i="38"/>
  <c r="M39" i="38"/>
  <c r="C123" i="38"/>
  <c r="P39" i="38"/>
  <c r="F123" i="38"/>
  <c r="Q39" i="38"/>
  <c r="G123" i="38"/>
  <c r="R39" i="38"/>
  <c r="H123" i="38"/>
  <c r="I123" i="38"/>
  <c r="N39" i="38"/>
  <c r="D123" i="38"/>
  <c r="O39" i="38"/>
  <c r="E123" i="38"/>
  <c r="J123" i="38"/>
  <c r="M40" i="38"/>
  <c r="C124" i="38"/>
  <c r="P40" i="38"/>
  <c r="F124" i="38"/>
  <c r="Q40" i="38"/>
  <c r="G124" i="38"/>
  <c r="R40" i="38"/>
  <c r="H124" i="38"/>
  <c r="I124" i="38"/>
  <c r="N40" i="38"/>
  <c r="D124" i="38"/>
  <c r="O40" i="38"/>
  <c r="E124" i="38"/>
  <c r="J124" i="38"/>
  <c r="M41" i="38"/>
  <c r="C125" i="38"/>
  <c r="P41" i="38"/>
  <c r="F125" i="38"/>
  <c r="Q41" i="38"/>
  <c r="G125" i="38"/>
  <c r="R41" i="38"/>
  <c r="H125" i="38"/>
  <c r="I125" i="38"/>
  <c r="N41" i="38"/>
  <c r="D125" i="38"/>
  <c r="O41" i="38"/>
  <c r="E125" i="38"/>
  <c r="J125" i="38"/>
  <c r="M42" i="38"/>
  <c r="C126" i="38"/>
  <c r="P42" i="38"/>
  <c r="F126" i="38"/>
  <c r="Q42" i="38"/>
  <c r="G126" i="38"/>
  <c r="R42" i="38"/>
  <c r="H126" i="38"/>
  <c r="I126" i="38"/>
  <c r="N42" i="38"/>
  <c r="D126" i="38"/>
  <c r="O42" i="38"/>
  <c r="E126" i="38"/>
  <c r="J126" i="38"/>
  <c r="C127" i="38"/>
  <c r="F127" i="38"/>
  <c r="G127" i="38"/>
  <c r="H127" i="38"/>
  <c r="I127" i="38"/>
  <c r="D127" i="38"/>
  <c r="E127" i="38"/>
  <c r="J127" i="38"/>
  <c r="C128" i="38"/>
  <c r="F128" i="38"/>
  <c r="G128" i="38"/>
  <c r="H128" i="38"/>
  <c r="I128" i="38"/>
  <c r="D128" i="38"/>
  <c r="E128" i="38"/>
  <c r="J128" i="38"/>
  <c r="M45" i="38"/>
  <c r="C129" i="38"/>
  <c r="P45" i="38"/>
  <c r="F129" i="38"/>
  <c r="Q45" i="38"/>
  <c r="G129" i="38"/>
  <c r="R45" i="38"/>
  <c r="H129" i="38"/>
  <c r="I129" i="38"/>
  <c r="N45" i="38"/>
  <c r="D129" i="38"/>
  <c r="O45" i="38"/>
  <c r="E129" i="38"/>
  <c r="J129" i="38"/>
  <c r="M46" i="38"/>
  <c r="C130" i="38"/>
  <c r="P46" i="38"/>
  <c r="F130" i="38"/>
  <c r="Q46" i="38"/>
  <c r="G130" i="38"/>
  <c r="R46" i="38"/>
  <c r="H130" i="38"/>
  <c r="I130" i="38"/>
  <c r="N46" i="38"/>
  <c r="D130" i="38"/>
  <c r="O46" i="38"/>
  <c r="E130" i="38"/>
  <c r="J130" i="38"/>
  <c r="M47" i="38"/>
  <c r="C131" i="38"/>
  <c r="P47" i="38"/>
  <c r="F131" i="38"/>
  <c r="Q47" i="38"/>
  <c r="G131" i="38"/>
  <c r="R47" i="38"/>
  <c r="H131" i="38"/>
  <c r="I131" i="38"/>
  <c r="N47" i="38"/>
  <c r="D131" i="38"/>
  <c r="O47" i="38"/>
  <c r="E131" i="38"/>
  <c r="J131" i="38"/>
  <c r="M48" i="38"/>
  <c r="C132" i="38"/>
  <c r="P48" i="38"/>
  <c r="F132" i="38"/>
  <c r="Q48" i="38"/>
  <c r="G132" i="38"/>
  <c r="R48" i="38"/>
  <c r="H132" i="38"/>
  <c r="I132" i="38"/>
  <c r="N48" i="38"/>
  <c r="D132" i="38"/>
  <c r="O48" i="38"/>
  <c r="E132" i="38"/>
  <c r="J132" i="38"/>
  <c r="C133" i="38"/>
  <c r="F133" i="38"/>
  <c r="G133" i="38"/>
  <c r="H133" i="38"/>
  <c r="I133" i="38"/>
  <c r="D133" i="38"/>
  <c r="E133" i="38"/>
  <c r="J133" i="38"/>
  <c r="C134" i="38"/>
  <c r="F134" i="38"/>
  <c r="G134" i="38"/>
  <c r="H134" i="38"/>
  <c r="I134" i="38"/>
  <c r="D134" i="38"/>
  <c r="E134" i="38"/>
  <c r="J134" i="38"/>
  <c r="M51" i="38"/>
  <c r="C135" i="38"/>
  <c r="P51" i="38"/>
  <c r="F135" i="38"/>
  <c r="Q51" i="38"/>
  <c r="G135" i="38"/>
  <c r="R51" i="38"/>
  <c r="H135" i="38"/>
  <c r="I135" i="38"/>
  <c r="N51" i="38"/>
  <c r="D135" i="38"/>
  <c r="O51" i="38"/>
  <c r="E135" i="38"/>
  <c r="J135" i="38"/>
  <c r="M52" i="38"/>
  <c r="C136" i="38"/>
  <c r="P52" i="38"/>
  <c r="F136" i="38"/>
  <c r="Q52" i="38"/>
  <c r="G136" i="38"/>
  <c r="R52" i="38"/>
  <c r="H136" i="38"/>
  <c r="I136" i="38"/>
  <c r="N52" i="38"/>
  <c r="D136" i="38"/>
  <c r="O52" i="38"/>
  <c r="E136" i="38"/>
  <c r="J136" i="38"/>
  <c r="M53" i="38"/>
  <c r="C137" i="38"/>
  <c r="P53" i="38"/>
  <c r="F137" i="38"/>
  <c r="Q53" i="38"/>
  <c r="G137" i="38"/>
  <c r="R53" i="38"/>
  <c r="H137" i="38"/>
  <c r="I137" i="38"/>
  <c r="N53" i="38"/>
  <c r="D137" i="38"/>
  <c r="O53" i="38"/>
  <c r="E137" i="38"/>
  <c r="J137" i="38"/>
  <c r="M54" i="38"/>
  <c r="C138" i="38"/>
  <c r="P54" i="38"/>
  <c r="F138" i="38"/>
  <c r="Q54" i="38"/>
  <c r="G138" i="38"/>
  <c r="R54" i="38"/>
  <c r="H138" i="38"/>
  <c r="I138" i="38"/>
  <c r="N54" i="38"/>
  <c r="D138" i="38"/>
  <c r="O54" i="38"/>
  <c r="E138" i="38"/>
  <c r="J138" i="38"/>
  <c r="C139" i="38"/>
  <c r="F139" i="38"/>
  <c r="G139" i="38"/>
  <c r="H139" i="38"/>
  <c r="I139" i="38"/>
  <c r="D139" i="38"/>
  <c r="E139" i="38"/>
  <c r="J139" i="38"/>
  <c r="C140" i="38"/>
  <c r="F140" i="38"/>
  <c r="G140" i="38"/>
  <c r="H140" i="38"/>
  <c r="I140" i="38"/>
  <c r="D140" i="38"/>
  <c r="E140" i="38"/>
  <c r="J140" i="38"/>
  <c r="M57" i="38"/>
  <c r="C141" i="38"/>
  <c r="P57" i="38"/>
  <c r="F141" i="38"/>
  <c r="Q57" i="38"/>
  <c r="G141" i="38"/>
  <c r="R57" i="38"/>
  <c r="H141" i="38"/>
  <c r="I141" i="38"/>
  <c r="N57" i="38"/>
  <c r="D141" i="38"/>
  <c r="O57" i="38"/>
  <c r="E141" i="38"/>
  <c r="J141" i="38"/>
  <c r="M58" i="38"/>
  <c r="C142" i="38"/>
  <c r="P58" i="38"/>
  <c r="F142" i="38"/>
  <c r="Q58" i="38"/>
  <c r="G142" i="38"/>
  <c r="R58" i="38"/>
  <c r="H142" i="38"/>
  <c r="I142" i="38"/>
  <c r="N58" i="38"/>
  <c r="D142" i="38"/>
  <c r="O58" i="38"/>
  <c r="E142" i="38"/>
  <c r="J142" i="38"/>
  <c r="M59" i="38"/>
  <c r="C143" i="38"/>
  <c r="P59" i="38"/>
  <c r="F143" i="38"/>
  <c r="Q59" i="38"/>
  <c r="G143" i="38"/>
  <c r="R59" i="38"/>
  <c r="H143" i="38"/>
  <c r="I143" i="38"/>
  <c r="N59" i="38"/>
  <c r="D143" i="38"/>
  <c r="O59" i="38"/>
  <c r="E143" i="38"/>
  <c r="J143" i="38"/>
  <c r="M60" i="38"/>
  <c r="C144" i="38"/>
  <c r="P60" i="38"/>
  <c r="F144" i="38"/>
  <c r="Q60" i="38"/>
  <c r="G144" i="38"/>
  <c r="R60" i="38"/>
  <c r="H144" i="38"/>
  <c r="I144" i="38"/>
  <c r="N60" i="38"/>
  <c r="D144" i="38"/>
  <c r="O60" i="38"/>
  <c r="E144" i="38"/>
  <c r="J144" i="38"/>
  <c r="C145" i="38"/>
  <c r="F145" i="38"/>
  <c r="G145" i="38"/>
  <c r="H145" i="38"/>
  <c r="I145" i="38"/>
  <c r="D145" i="38"/>
  <c r="E145" i="38"/>
  <c r="J145" i="38"/>
  <c r="C146" i="38"/>
  <c r="F146" i="38"/>
  <c r="G146" i="38"/>
  <c r="H146" i="38"/>
  <c r="I146" i="38"/>
  <c r="D146" i="38"/>
  <c r="E146" i="38"/>
  <c r="J146" i="38"/>
  <c r="M63" i="38"/>
  <c r="C147" i="38"/>
  <c r="P63" i="38"/>
  <c r="F147" i="38"/>
  <c r="Q63" i="38"/>
  <c r="G147" i="38"/>
  <c r="R63" i="38"/>
  <c r="H147" i="38"/>
  <c r="I147" i="38"/>
  <c r="N63" i="38"/>
  <c r="D147" i="38"/>
  <c r="O63" i="38"/>
  <c r="E147" i="38"/>
  <c r="J147" i="38"/>
  <c r="M64" i="38"/>
  <c r="C148" i="38"/>
  <c r="P64" i="38"/>
  <c r="F148" i="38"/>
  <c r="Q64" i="38"/>
  <c r="G148" i="38"/>
  <c r="R64" i="38"/>
  <c r="H148" i="38"/>
  <c r="I148" i="38"/>
  <c r="N64" i="38"/>
  <c r="D148" i="38"/>
  <c r="O64" i="38"/>
  <c r="E148" i="38"/>
  <c r="J148" i="38"/>
  <c r="M65" i="38"/>
  <c r="C149" i="38"/>
  <c r="P65" i="38"/>
  <c r="F149" i="38"/>
  <c r="Q65" i="38"/>
  <c r="G149" i="38"/>
  <c r="R65" i="38"/>
  <c r="H149" i="38"/>
  <c r="I149" i="38"/>
  <c r="N65" i="38"/>
  <c r="D149" i="38"/>
  <c r="O65" i="38"/>
  <c r="E149" i="38"/>
  <c r="J149" i="38"/>
  <c r="M66" i="38"/>
  <c r="C150" i="38"/>
  <c r="P66" i="38"/>
  <c r="F150" i="38"/>
  <c r="Q66" i="38"/>
  <c r="G150" i="38"/>
  <c r="R66" i="38"/>
  <c r="H150" i="38"/>
  <c r="I150" i="38"/>
  <c r="N66" i="38"/>
  <c r="D150" i="38"/>
  <c r="O66" i="38"/>
  <c r="E150" i="38"/>
  <c r="J150" i="38"/>
  <c r="C151" i="38"/>
  <c r="F151" i="38"/>
  <c r="G151" i="38"/>
  <c r="H151" i="38"/>
  <c r="I151" i="38"/>
  <c r="D151" i="38"/>
  <c r="E151" i="38"/>
  <c r="J151" i="38"/>
  <c r="C152" i="38"/>
  <c r="F152" i="38"/>
  <c r="G152" i="38"/>
  <c r="H152" i="38"/>
  <c r="I152" i="38"/>
  <c r="D152" i="38"/>
  <c r="E152" i="38"/>
  <c r="J152" i="38"/>
  <c r="M69" i="38"/>
  <c r="C153" i="38"/>
  <c r="P69" i="38"/>
  <c r="F153" i="38"/>
  <c r="Q69" i="38"/>
  <c r="G153" i="38"/>
  <c r="R69" i="38"/>
  <c r="H153" i="38"/>
  <c r="I153" i="38"/>
  <c r="N69" i="38"/>
  <c r="D153" i="38"/>
  <c r="O69" i="38"/>
  <c r="E153" i="38"/>
  <c r="J153" i="38"/>
  <c r="M70" i="38"/>
  <c r="C154" i="38"/>
  <c r="P70" i="38"/>
  <c r="F154" i="38"/>
  <c r="Q70" i="38"/>
  <c r="G154" i="38"/>
  <c r="R70" i="38"/>
  <c r="H154" i="38"/>
  <c r="I154" i="38"/>
  <c r="N70" i="38"/>
  <c r="D154" i="38"/>
  <c r="O70" i="38"/>
  <c r="E154" i="38"/>
  <c r="J154" i="38"/>
  <c r="M71" i="38"/>
  <c r="C155" i="38"/>
  <c r="P71" i="38"/>
  <c r="F155" i="38"/>
  <c r="Q71" i="38"/>
  <c r="G155" i="38"/>
  <c r="R71" i="38"/>
  <c r="H155" i="38"/>
  <c r="I155" i="38"/>
  <c r="N71" i="38"/>
  <c r="D155" i="38"/>
  <c r="O71" i="38"/>
  <c r="E155" i="38"/>
  <c r="J155" i="38"/>
  <c r="M72" i="38"/>
  <c r="C156" i="38"/>
  <c r="P72" i="38"/>
  <c r="F156" i="38"/>
  <c r="Q72" i="38"/>
  <c r="G156" i="38"/>
  <c r="R72" i="38"/>
  <c r="H156" i="38"/>
  <c r="I156" i="38"/>
  <c r="N72" i="38"/>
  <c r="D156" i="38"/>
  <c r="O72" i="38"/>
  <c r="E156" i="38"/>
  <c r="J156" i="38"/>
  <c r="C157" i="38"/>
  <c r="F157" i="38"/>
  <c r="G157" i="38"/>
  <c r="H157" i="38"/>
  <c r="I157" i="38"/>
  <c r="D157" i="38"/>
  <c r="E157" i="38"/>
  <c r="J157" i="38"/>
  <c r="C158" i="38"/>
  <c r="F158" i="38"/>
  <c r="G158" i="38"/>
  <c r="H158" i="38"/>
  <c r="I158" i="38"/>
  <c r="D158" i="38"/>
  <c r="E158" i="38"/>
  <c r="J158" i="38"/>
  <c r="M75" i="38"/>
  <c r="C159" i="38"/>
  <c r="P75" i="38"/>
  <c r="F159" i="38"/>
  <c r="Q75" i="38"/>
  <c r="G159" i="38"/>
  <c r="R75" i="38"/>
  <c r="H159" i="38"/>
  <c r="I159" i="38"/>
  <c r="N75" i="38"/>
  <c r="D159" i="38"/>
  <c r="O75" i="38"/>
  <c r="E159" i="38"/>
  <c r="J159" i="38"/>
  <c r="M76" i="38"/>
  <c r="C160" i="38"/>
  <c r="P76" i="38"/>
  <c r="F160" i="38"/>
  <c r="Q76" i="38"/>
  <c r="G160" i="38"/>
  <c r="R76" i="38"/>
  <c r="H160" i="38"/>
  <c r="I160" i="38"/>
  <c r="N76" i="38"/>
  <c r="D160" i="38"/>
  <c r="O76" i="38"/>
  <c r="E160" i="38"/>
  <c r="J160" i="38"/>
  <c r="M77" i="38"/>
  <c r="C161" i="38"/>
  <c r="P77" i="38"/>
  <c r="F161" i="38"/>
  <c r="Q77" i="38"/>
  <c r="G161" i="38"/>
  <c r="R77" i="38"/>
  <c r="H161" i="38"/>
  <c r="I161" i="38"/>
  <c r="N77" i="38"/>
  <c r="D161" i="38"/>
  <c r="O77" i="38"/>
  <c r="E161" i="38"/>
  <c r="J161" i="38"/>
  <c r="M78" i="38"/>
  <c r="C162" i="38"/>
  <c r="P78" i="38"/>
  <c r="F162" i="38"/>
  <c r="Q78" i="38"/>
  <c r="G162" i="38"/>
  <c r="R78" i="38"/>
  <c r="H162" i="38"/>
  <c r="I162" i="38"/>
  <c r="N78" i="38"/>
  <c r="D162" i="38"/>
  <c r="O78" i="38"/>
  <c r="E162" i="38"/>
  <c r="J162" i="38"/>
  <c r="C163" i="38"/>
  <c r="F163" i="38"/>
  <c r="G163" i="38"/>
  <c r="H163" i="38"/>
  <c r="I163" i="38"/>
  <c r="D163" i="38"/>
  <c r="E163" i="38"/>
  <c r="J163" i="38"/>
  <c r="C164" i="38"/>
  <c r="F164" i="38"/>
  <c r="G164" i="38"/>
  <c r="H164" i="38"/>
  <c r="I164" i="38"/>
  <c r="D164" i="38"/>
  <c r="E164" i="38"/>
  <c r="J164" i="38"/>
  <c r="M81" i="38"/>
  <c r="C165" i="38"/>
  <c r="P81" i="38"/>
  <c r="F165" i="38"/>
  <c r="Q81" i="38"/>
  <c r="G165" i="38"/>
  <c r="R81" i="38"/>
  <c r="H165" i="38"/>
  <c r="I165" i="38"/>
  <c r="N81" i="38"/>
  <c r="D165" i="38"/>
  <c r="O81" i="38"/>
  <c r="E165" i="38"/>
  <c r="J165" i="38"/>
  <c r="M82" i="38"/>
  <c r="C166" i="38"/>
  <c r="P82" i="38"/>
  <c r="F166" i="38"/>
  <c r="Q82" i="38"/>
  <c r="G166" i="38"/>
  <c r="R82" i="38"/>
  <c r="H166" i="38"/>
  <c r="I166" i="38"/>
  <c r="N82" i="38"/>
  <c r="D166" i="38"/>
  <c r="O82" i="38"/>
  <c r="E166" i="38"/>
  <c r="J166" i="38"/>
  <c r="M83" i="38"/>
  <c r="C167" i="38"/>
  <c r="P83" i="38"/>
  <c r="F167" i="38"/>
  <c r="Q83" i="38"/>
  <c r="G167" i="38"/>
  <c r="R83" i="38"/>
  <c r="H167" i="38"/>
  <c r="I167" i="38"/>
  <c r="N83" i="38"/>
  <c r="D167" i="38"/>
  <c r="O83" i="38"/>
  <c r="E167" i="38"/>
  <c r="J167" i="38"/>
  <c r="M84" i="38"/>
  <c r="C168" i="38"/>
  <c r="P84" i="38"/>
  <c r="F168" i="38"/>
  <c r="Q84" i="38"/>
  <c r="G168" i="38"/>
  <c r="R84" i="38"/>
  <c r="H168" i="38"/>
  <c r="I168" i="38"/>
  <c r="N84" i="38"/>
  <c r="D168" i="38"/>
  <c r="O84" i="38"/>
  <c r="E168" i="38"/>
  <c r="J168" i="38"/>
  <c r="I169" i="38"/>
  <c r="J169" i="38"/>
  <c r="F4" i="39"/>
  <c r="G4" i="39"/>
  <c r="H4" i="39"/>
  <c r="I4" i="39"/>
  <c r="M4" i="39"/>
  <c r="E4" i="39"/>
  <c r="J4" i="39"/>
  <c r="F5" i="39"/>
  <c r="G5" i="39"/>
  <c r="H5" i="39"/>
  <c r="I5" i="39"/>
  <c r="M5" i="39"/>
  <c r="E5" i="39"/>
  <c r="J5" i="39"/>
  <c r="F6" i="39"/>
  <c r="G6" i="39"/>
  <c r="H6" i="39"/>
  <c r="I6" i="39"/>
  <c r="M6" i="39"/>
  <c r="E6" i="39"/>
  <c r="J6" i="39"/>
  <c r="I7" i="39"/>
  <c r="J7" i="39"/>
  <c r="I8" i="39"/>
  <c r="J8" i="39"/>
  <c r="I13" i="39"/>
  <c r="J13" i="39"/>
  <c r="I14" i="39"/>
  <c r="J14" i="39"/>
  <c r="I19" i="39"/>
  <c r="J19" i="39"/>
  <c r="I20" i="39"/>
  <c r="J20" i="39"/>
  <c r="F21" i="39"/>
  <c r="G21" i="39"/>
  <c r="H21" i="39"/>
  <c r="I21" i="39"/>
  <c r="M21" i="39"/>
  <c r="E21" i="39"/>
  <c r="J21" i="39"/>
  <c r="F22" i="39"/>
  <c r="G22" i="39"/>
  <c r="H22" i="39"/>
  <c r="I22" i="39"/>
  <c r="M22" i="39"/>
  <c r="E22" i="39"/>
  <c r="J22" i="39"/>
  <c r="F23" i="39"/>
  <c r="G23" i="39"/>
  <c r="H23" i="39"/>
  <c r="I23" i="39"/>
  <c r="M23" i="39"/>
  <c r="E23" i="39"/>
  <c r="J23" i="39"/>
  <c r="F24" i="39"/>
  <c r="G24" i="39"/>
  <c r="H24" i="39"/>
  <c r="I24" i="39"/>
  <c r="M24" i="39"/>
  <c r="E24" i="39"/>
  <c r="J24" i="39"/>
  <c r="I25" i="39"/>
  <c r="J25" i="39"/>
  <c r="I26" i="39"/>
  <c r="J26" i="39"/>
  <c r="C27" i="39"/>
  <c r="I27" i="39"/>
  <c r="J27" i="39"/>
  <c r="C28" i="39"/>
  <c r="I28" i="39"/>
  <c r="J28" i="39"/>
  <c r="C29" i="39"/>
  <c r="I29" i="39"/>
  <c r="J29" i="39"/>
  <c r="C30" i="39"/>
  <c r="I30" i="39"/>
  <c r="J30" i="39"/>
  <c r="I31" i="39"/>
  <c r="J31" i="39"/>
  <c r="I32" i="39"/>
  <c r="J32" i="39"/>
  <c r="C33" i="39"/>
  <c r="I33" i="39"/>
  <c r="J33" i="39"/>
  <c r="C34" i="39"/>
  <c r="I34" i="39"/>
  <c r="J34" i="39"/>
  <c r="C35" i="39"/>
  <c r="I35" i="39"/>
  <c r="J35" i="39"/>
  <c r="C36" i="39"/>
  <c r="I36" i="39"/>
  <c r="J36" i="39"/>
  <c r="I37" i="39"/>
  <c r="J37" i="39"/>
  <c r="I38" i="39"/>
  <c r="J38" i="39"/>
  <c r="C39" i="39"/>
  <c r="I39" i="39"/>
  <c r="J39" i="39"/>
  <c r="C40" i="39"/>
  <c r="I40" i="39"/>
  <c r="J40" i="39"/>
  <c r="C41" i="39"/>
  <c r="I41" i="39"/>
  <c r="J41" i="39"/>
  <c r="C42" i="39"/>
  <c r="I42" i="39"/>
  <c r="J42" i="39"/>
  <c r="I43" i="39"/>
  <c r="J43" i="39"/>
  <c r="I44" i="39"/>
  <c r="J44" i="39"/>
  <c r="C45" i="39"/>
  <c r="I45" i="39"/>
  <c r="J45" i="39"/>
  <c r="C46" i="39"/>
  <c r="I46" i="39"/>
  <c r="J46" i="39"/>
  <c r="C47" i="39"/>
  <c r="I47" i="39"/>
  <c r="J47" i="39"/>
  <c r="C48" i="39"/>
  <c r="I48" i="39"/>
  <c r="J48" i="39"/>
  <c r="I49" i="39"/>
  <c r="J49" i="39"/>
  <c r="I50" i="39"/>
  <c r="J50" i="39"/>
  <c r="C51" i="39"/>
  <c r="I51" i="39"/>
  <c r="J51" i="39"/>
  <c r="C52" i="39"/>
  <c r="I52" i="39"/>
  <c r="J52" i="39"/>
  <c r="C53" i="39"/>
  <c r="I53" i="39"/>
  <c r="J53" i="39"/>
  <c r="C54" i="39"/>
  <c r="I54" i="39"/>
  <c r="J54" i="39"/>
  <c r="I55" i="39"/>
  <c r="J55" i="39"/>
  <c r="I56" i="39"/>
  <c r="J56" i="39"/>
  <c r="C57" i="39"/>
  <c r="I57" i="39"/>
  <c r="J57" i="39"/>
  <c r="C58" i="39"/>
  <c r="I58" i="39"/>
  <c r="J58" i="39"/>
  <c r="C59" i="39"/>
  <c r="I59" i="39"/>
  <c r="J59" i="39"/>
  <c r="C60" i="39"/>
  <c r="I60" i="39"/>
  <c r="J60" i="39"/>
  <c r="I61" i="39"/>
  <c r="J61" i="39"/>
  <c r="I62" i="39"/>
  <c r="J62" i="39"/>
  <c r="C63" i="39"/>
  <c r="I63" i="39"/>
  <c r="J63" i="39"/>
  <c r="C64" i="39"/>
  <c r="I64" i="39"/>
  <c r="J64" i="39"/>
  <c r="C65" i="39"/>
  <c r="I65" i="39"/>
  <c r="J65" i="39"/>
  <c r="C66" i="39"/>
  <c r="I66" i="39"/>
  <c r="J66" i="39"/>
  <c r="I67" i="39"/>
  <c r="J67" i="39"/>
  <c r="I68" i="39"/>
  <c r="J68" i="39"/>
  <c r="C69" i="39"/>
  <c r="I69" i="39"/>
  <c r="J69" i="39"/>
  <c r="C70" i="39"/>
  <c r="I70" i="39"/>
  <c r="J70" i="39"/>
  <c r="C71" i="39"/>
  <c r="I71" i="39"/>
  <c r="J71" i="39"/>
  <c r="C72" i="39"/>
  <c r="I72" i="39"/>
  <c r="J72" i="39"/>
  <c r="I73" i="39"/>
  <c r="J73" i="39"/>
  <c r="I74" i="39"/>
  <c r="J74" i="39"/>
  <c r="C75" i="39"/>
  <c r="I75" i="39"/>
  <c r="J75" i="39"/>
  <c r="C76" i="39"/>
  <c r="I76" i="39"/>
  <c r="J76" i="39"/>
  <c r="C77" i="39"/>
  <c r="I77" i="39"/>
  <c r="J77" i="39"/>
  <c r="C78" i="39"/>
  <c r="I78" i="39"/>
  <c r="J78" i="39"/>
  <c r="I79" i="39"/>
  <c r="J79" i="39"/>
  <c r="I80" i="39"/>
  <c r="J80" i="39"/>
  <c r="C81" i="39"/>
  <c r="I81" i="39"/>
  <c r="J81" i="39"/>
  <c r="C82" i="39"/>
  <c r="I82" i="39"/>
  <c r="J82" i="39"/>
  <c r="C83" i="39"/>
  <c r="I83" i="39"/>
  <c r="J83" i="39"/>
  <c r="C84" i="39"/>
  <c r="I84" i="39"/>
  <c r="J84" i="39"/>
  <c r="I85" i="39"/>
  <c r="J85" i="39"/>
  <c r="I86" i="39"/>
  <c r="J86" i="39"/>
  <c r="M3" i="39"/>
  <c r="C87" i="39"/>
  <c r="P3" i="39"/>
  <c r="F87" i="39"/>
  <c r="Q3" i="39"/>
  <c r="G87" i="39"/>
  <c r="R3" i="39"/>
  <c r="H87" i="39"/>
  <c r="I87" i="39"/>
  <c r="N3" i="39"/>
  <c r="D87" i="39"/>
  <c r="O3" i="39"/>
  <c r="E87" i="39"/>
  <c r="J87" i="39"/>
  <c r="C88" i="39"/>
  <c r="P4" i="39"/>
  <c r="F88" i="39"/>
  <c r="Q4" i="39"/>
  <c r="G88" i="39"/>
  <c r="R4" i="39"/>
  <c r="H88" i="39"/>
  <c r="I88" i="39"/>
  <c r="N4" i="39"/>
  <c r="D88" i="39"/>
  <c r="O4" i="39"/>
  <c r="E88" i="39"/>
  <c r="J88" i="39"/>
  <c r="C89" i="39"/>
  <c r="P5" i="39"/>
  <c r="F89" i="39"/>
  <c r="Q5" i="39"/>
  <c r="G89" i="39"/>
  <c r="R5" i="39"/>
  <c r="H89" i="39"/>
  <c r="I89" i="39"/>
  <c r="N5" i="39"/>
  <c r="D89" i="39"/>
  <c r="O5" i="39"/>
  <c r="E89" i="39"/>
  <c r="J89" i="39"/>
  <c r="C90" i="39"/>
  <c r="P6" i="39"/>
  <c r="F90" i="39"/>
  <c r="Q6" i="39"/>
  <c r="G90" i="39"/>
  <c r="R6" i="39"/>
  <c r="H90" i="39"/>
  <c r="I90" i="39"/>
  <c r="N6" i="39"/>
  <c r="D90" i="39"/>
  <c r="O6" i="39"/>
  <c r="E90" i="39"/>
  <c r="J90" i="39"/>
  <c r="C91" i="39"/>
  <c r="F91" i="39"/>
  <c r="G91" i="39"/>
  <c r="H91" i="39"/>
  <c r="I91" i="39"/>
  <c r="D91" i="39"/>
  <c r="E91" i="39"/>
  <c r="J91" i="39"/>
  <c r="C92" i="39"/>
  <c r="F92" i="39"/>
  <c r="G92" i="39"/>
  <c r="H92" i="39"/>
  <c r="I92" i="39"/>
  <c r="D92" i="39"/>
  <c r="E92" i="39"/>
  <c r="J92" i="39"/>
  <c r="C97" i="39"/>
  <c r="F97" i="39"/>
  <c r="G97" i="39"/>
  <c r="H97" i="39"/>
  <c r="I97" i="39"/>
  <c r="D97" i="39"/>
  <c r="E97" i="39"/>
  <c r="J97" i="39"/>
  <c r="C98" i="39"/>
  <c r="F98" i="39"/>
  <c r="G98" i="39"/>
  <c r="H98" i="39"/>
  <c r="I98" i="39"/>
  <c r="D98" i="39"/>
  <c r="E98" i="39"/>
  <c r="J98" i="39"/>
  <c r="C103" i="39"/>
  <c r="F103" i="39"/>
  <c r="G103" i="39"/>
  <c r="H103" i="39"/>
  <c r="I103" i="39"/>
  <c r="D103" i="39"/>
  <c r="E103" i="39"/>
  <c r="J103" i="39"/>
  <c r="C104" i="39"/>
  <c r="F104" i="39"/>
  <c r="G104" i="39"/>
  <c r="H104" i="39"/>
  <c r="I104" i="39"/>
  <c r="D104" i="39"/>
  <c r="E104" i="39"/>
  <c r="J104" i="39"/>
  <c r="C105" i="39"/>
  <c r="P21" i="39"/>
  <c r="F105" i="39"/>
  <c r="Q21" i="39"/>
  <c r="G105" i="39"/>
  <c r="R21" i="39"/>
  <c r="H105" i="39"/>
  <c r="I105" i="39"/>
  <c r="N21" i="39"/>
  <c r="D105" i="39"/>
  <c r="O21" i="39"/>
  <c r="E105" i="39"/>
  <c r="J105" i="39"/>
  <c r="C106" i="39"/>
  <c r="P22" i="39"/>
  <c r="F106" i="39"/>
  <c r="Q22" i="39"/>
  <c r="G106" i="39"/>
  <c r="R22" i="39"/>
  <c r="H106" i="39"/>
  <c r="I106" i="39"/>
  <c r="N22" i="39"/>
  <c r="D106" i="39"/>
  <c r="O22" i="39"/>
  <c r="E106" i="39"/>
  <c r="J106" i="39"/>
  <c r="C107" i="39"/>
  <c r="P23" i="39"/>
  <c r="F107" i="39"/>
  <c r="Q23" i="39"/>
  <c r="G107" i="39"/>
  <c r="R23" i="39"/>
  <c r="H107" i="39"/>
  <c r="I107" i="39"/>
  <c r="N23" i="39"/>
  <c r="D107" i="39"/>
  <c r="O23" i="39"/>
  <c r="E107" i="39"/>
  <c r="J107" i="39"/>
  <c r="C108" i="39"/>
  <c r="P24" i="39"/>
  <c r="F108" i="39"/>
  <c r="Q24" i="39"/>
  <c r="G108" i="39"/>
  <c r="R24" i="39"/>
  <c r="H108" i="39"/>
  <c r="I108" i="39"/>
  <c r="N24" i="39"/>
  <c r="D108" i="39"/>
  <c r="O24" i="39"/>
  <c r="E108" i="39"/>
  <c r="J108" i="39"/>
  <c r="C109" i="39"/>
  <c r="F109" i="39"/>
  <c r="G109" i="39"/>
  <c r="H109" i="39"/>
  <c r="I109" i="39"/>
  <c r="D109" i="39"/>
  <c r="E109" i="39"/>
  <c r="J109" i="39"/>
  <c r="C110" i="39"/>
  <c r="F110" i="39"/>
  <c r="G110" i="39"/>
  <c r="H110" i="39"/>
  <c r="I110" i="39"/>
  <c r="D110" i="39"/>
  <c r="E110" i="39"/>
  <c r="J110" i="39"/>
  <c r="M27" i="39"/>
  <c r="C111" i="39"/>
  <c r="P27" i="39"/>
  <c r="F111" i="39"/>
  <c r="Q27" i="39"/>
  <c r="G111" i="39"/>
  <c r="R27" i="39"/>
  <c r="H111" i="39"/>
  <c r="I111" i="39"/>
  <c r="N27" i="39"/>
  <c r="D111" i="39"/>
  <c r="O27" i="39"/>
  <c r="E111" i="39"/>
  <c r="J111" i="39"/>
  <c r="M28" i="39"/>
  <c r="C112" i="39"/>
  <c r="P28" i="39"/>
  <c r="F112" i="39"/>
  <c r="Q28" i="39"/>
  <c r="G112" i="39"/>
  <c r="R28" i="39"/>
  <c r="H112" i="39"/>
  <c r="I112" i="39"/>
  <c r="N28" i="39"/>
  <c r="D112" i="39"/>
  <c r="O28" i="39"/>
  <c r="E112" i="39"/>
  <c r="J112" i="39"/>
  <c r="M29" i="39"/>
  <c r="C113" i="39"/>
  <c r="P29" i="39"/>
  <c r="F113" i="39"/>
  <c r="Q29" i="39"/>
  <c r="G113" i="39"/>
  <c r="R29" i="39"/>
  <c r="H113" i="39"/>
  <c r="I113" i="39"/>
  <c r="N29" i="39"/>
  <c r="D113" i="39"/>
  <c r="O29" i="39"/>
  <c r="E113" i="39"/>
  <c r="J113" i="39"/>
  <c r="M30" i="39"/>
  <c r="C114" i="39"/>
  <c r="P30" i="39"/>
  <c r="F114" i="39"/>
  <c r="Q30" i="39"/>
  <c r="G114" i="39"/>
  <c r="R30" i="39"/>
  <c r="H114" i="39"/>
  <c r="I114" i="39"/>
  <c r="N30" i="39"/>
  <c r="D114" i="39"/>
  <c r="O30" i="39"/>
  <c r="E114" i="39"/>
  <c r="J114" i="39"/>
  <c r="C115" i="39"/>
  <c r="F115" i="39"/>
  <c r="G115" i="39"/>
  <c r="H115" i="39"/>
  <c r="I115" i="39"/>
  <c r="D115" i="39"/>
  <c r="E115" i="39"/>
  <c r="J115" i="39"/>
  <c r="C116" i="39"/>
  <c r="F116" i="39"/>
  <c r="G116" i="39"/>
  <c r="H116" i="39"/>
  <c r="I116" i="39"/>
  <c r="D116" i="39"/>
  <c r="E116" i="39"/>
  <c r="J116" i="39"/>
  <c r="M33" i="39"/>
  <c r="C117" i="39"/>
  <c r="P33" i="39"/>
  <c r="F117" i="39"/>
  <c r="Q33" i="39"/>
  <c r="G117" i="39"/>
  <c r="R33" i="39"/>
  <c r="H117" i="39"/>
  <c r="I117" i="39"/>
  <c r="N33" i="39"/>
  <c r="D117" i="39"/>
  <c r="O33" i="39"/>
  <c r="E117" i="39"/>
  <c r="J117" i="39"/>
  <c r="M34" i="39"/>
  <c r="C118" i="39"/>
  <c r="P34" i="39"/>
  <c r="F118" i="39"/>
  <c r="Q34" i="39"/>
  <c r="G118" i="39"/>
  <c r="R34" i="39"/>
  <c r="H118" i="39"/>
  <c r="I118" i="39"/>
  <c r="N34" i="39"/>
  <c r="D118" i="39"/>
  <c r="O34" i="39"/>
  <c r="E118" i="39"/>
  <c r="J118" i="39"/>
  <c r="M35" i="39"/>
  <c r="C119" i="39"/>
  <c r="P35" i="39"/>
  <c r="F119" i="39"/>
  <c r="Q35" i="39"/>
  <c r="G119" i="39"/>
  <c r="R35" i="39"/>
  <c r="H119" i="39"/>
  <c r="I119" i="39"/>
  <c r="N35" i="39"/>
  <c r="D119" i="39"/>
  <c r="O35" i="39"/>
  <c r="E119" i="39"/>
  <c r="J119" i="39"/>
  <c r="M36" i="39"/>
  <c r="C120" i="39"/>
  <c r="P36" i="39"/>
  <c r="F120" i="39"/>
  <c r="Q36" i="39"/>
  <c r="G120" i="39"/>
  <c r="R36" i="39"/>
  <c r="H120" i="39"/>
  <c r="I120" i="39"/>
  <c r="N36" i="39"/>
  <c r="D120" i="39"/>
  <c r="O36" i="39"/>
  <c r="E120" i="39"/>
  <c r="J120" i="39"/>
  <c r="C121" i="39"/>
  <c r="F121" i="39"/>
  <c r="G121" i="39"/>
  <c r="H121" i="39"/>
  <c r="I121" i="39"/>
  <c r="D121" i="39"/>
  <c r="E121" i="39"/>
  <c r="J121" i="39"/>
  <c r="C122" i="39"/>
  <c r="F122" i="39"/>
  <c r="G122" i="39"/>
  <c r="H122" i="39"/>
  <c r="I122" i="39"/>
  <c r="D122" i="39"/>
  <c r="E122" i="39"/>
  <c r="J122" i="39"/>
  <c r="M39" i="39"/>
  <c r="C123" i="39"/>
  <c r="P39" i="39"/>
  <c r="F123" i="39"/>
  <c r="Q39" i="39"/>
  <c r="G123" i="39"/>
  <c r="R39" i="39"/>
  <c r="H123" i="39"/>
  <c r="I123" i="39"/>
  <c r="N39" i="39"/>
  <c r="D123" i="39"/>
  <c r="O39" i="39"/>
  <c r="E123" i="39"/>
  <c r="J123" i="39"/>
  <c r="M40" i="39"/>
  <c r="C124" i="39"/>
  <c r="P40" i="39"/>
  <c r="F124" i="39"/>
  <c r="Q40" i="39"/>
  <c r="G124" i="39"/>
  <c r="R40" i="39"/>
  <c r="H124" i="39"/>
  <c r="I124" i="39"/>
  <c r="N40" i="39"/>
  <c r="D124" i="39"/>
  <c r="O40" i="39"/>
  <c r="E124" i="39"/>
  <c r="J124" i="39"/>
  <c r="M41" i="39"/>
  <c r="C125" i="39"/>
  <c r="P41" i="39"/>
  <c r="F125" i="39"/>
  <c r="Q41" i="39"/>
  <c r="G125" i="39"/>
  <c r="R41" i="39"/>
  <c r="H125" i="39"/>
  <c r="I125" i="39"/>
  <c r="N41" i="39"/>
  <c r="D125" i="39"/>
  <c r="O41" i="39"/>
  <c r="E125" i="39"/>
  <c r="J125" i="39"/>
  <c r="M42" i="39"/>
  <c r="C126" i="39"/>
  <c r="P42" i="39"/>
  <c r="F126" i="39"/>
  <c r="Q42" i="39"/>
  <c r="G126" i="39"/>
  <c r="R42" i="39"/>
  <c r="H126" i="39"/>
  <c r="I126" i="39"/>
  <c r="N42" i="39"/>
  <c r="D126" i="39"/>
  <c r="O42" i="39"/>
  <c r="E126" i="39"/>
  <c r="J126" i="39"/>
  <c r="C127" i="39"/>
  <c r="F127" i="39"/>
  <c r="G127" i="39"/>
  <c r="H127" i="39"/>
  <c r="I127" i="39"/>
  <c r="D127" i="39"/>
  <c r="E127" i="39"/>
  <c r="J127" i="39"/>
  <c r="C128" i="39"/>
  <c r="F128" i="39"/>
  <c r="G128" i="39"/>
  <c r="H128" i="39"/>
  <c r="I128" i="39"/>
  <c r="D128" i="39"/>
  <c r="E128" i="39"/>
  <c r="J128" i="39"/>
  <c r="M45" i="39"/>
  <c r="C129" i="39"/>
  <c r="P45" i="39"/>
  <c r="F129" i="39"/>
  <c r="Q45" i="39"/>
  <c r="G129" i="39"/>
  <c r="R45" i="39"/>
  <c r="H129" i="39"/>
  <c r="I129" i="39"/>
  <c r="N45" i="39"/>
  <c r="D129" i="39"/>
  <c r="O45" i="39"/>
  <c r="E129" i="39"/>
  <c r="J129" i="39"/>
  <c r="M46" i="39"/>
  <c r="C130" i="39"/>
  <c r="P46" i="39"/>
  <c r="F130" i="39"/>
  <c r="Q46" i="39"/>
  <c r="G130" i="39"/>
  <c r="R46" i="39"/>
  <c r="H130" i="39"/>
  <c r="I130" i="39"/>
  <c r="N46" i="39"/>
  <c r="D130" i="39"/>
  <c r="O46" i="39"/>
  <c r="E130" i="39"/>
  <c r="J130" i="39"/>
  <c r="M47" i="39"/>
  <c r="C131" i="39"/>
  <c r="P47" i="39"/>
  <c r="F131" i="39"/>
  <c r="Q47" i="39"/>
  <c r="G131" i="39"/>
  <c r="R47" i="39"/>
  <c r="H131" i="39"/>
  <c r="I131" i="39"/>
  <c r="N47" i="39"/>
  <c r="D131" i="39"/>
  <c r="O47" i="39"/>
  <c r="E131" i="39"/>
  <c r="J131" i="39"/>
  <c r="M48" i="39"/>
  <c r="C132" i="39"/>
  <c r="P48" i="39"/>
  <c r="F132" i="39"/>
  <c r="Q48" i="39"/>
  <c r="G132" i="39"/>
  <c r="R48" i="39"/>
  <c r="H132" i="39"/>
  <c r="I132" i="39"/>
  <c r="N48" i="39"/>
  <c r="D132" i="39"/>
  <c r="O48" i="39"/>
  <c r="E132" i="39"/>
  <c r="J132" i="39"/>
  <c r="C133" i="39"/>
  <c r="F133" i="39"/>
  <c r="G133" i="39"/>
  <c r="H133" i="39"/>
  <c r="I133" i="39"/>
  <c r="D133" i="39"/>
  <c r="E133" i="39"/>
  <c r="J133" i="39"/>
  <c r="C134" i="39"/>
  <c r="F134" i="39"/>
  <c r="G134" i="39"/>
  <c r="H134" i="39"/>
  <c r="I134" i="39"/>
  <c r="D134" i="39"/>
  <c r="E134" i="39"/>
  <c r="J134" i="39"/>
  <c r="M51" i="39"/>
  <c r="C135" i="39"/>
  <c r="P51" i="39"/>
  <c r="F135" i="39"/>
  <c r="Q51" i="39"/>
  <c r="G135" i="39"/>
  <c r="R51" i="39"/>
  <c r="H135" i="39"/>
  <c r="I135" i="39"/>
  <c r="N51" i="39"/>
  <c r="D135" i="39"/>
  <c r="O51" i="39"/>
  <c r="E135" i="39"/>
  <c r="J135" i="39"/>
  <c r="M52" i="39"/>
  <c r="C136" i="39"/>
  <c r="P52" i="39"/>
  <c r="F136" i="39"/>
  <c r="Q52" i="39"/>
  <c r="G136" i="39"/>
  <c r="R52" i="39"/>
  <c r="H136" i="39"/>
  <c r="I136" i="39"/>
  <c r="N52" i="39"/>
  <c r="D136" i="39"/>
  <c r="O52" i="39"/>
  <c r="E136" i="39"/>
  <c r="J136" i="39"/>
  <c r="M53" i="39"/>
  <c r="C137" i="39"/>
  <c r="P53" i="39"/>
  <c r="F137" i="39"/>
  <c r="Q53" i="39"/>
  <c r="G137" i="39"/>
  <c r="R53" i="39"/>
  <c r="H137" i="39"/>
  <c r="I137" i="39"/>
  <c r="N53" i="39"/>
  <c r="D137" i="39"/>
  <c r="O53" i="39"/>
  <c r="E137" i="39"/>
  <c r="J137" i="39"/>
  <c r="M54" i="39"/>
  <c r="C138" i="39"/>
  <c r="P54" i="39"/>
  <c r="F138" i="39"/>
  <c r="Q54" i="39"/>
  <c r="G138" i="39"/>
  <c r="R54" i="39"/>
  <c r="H138" i="39"/>
  <c r="I138" i="39"/>
  <c r="N54" i="39"/>
  <c r="D138" i="39"/>
  <c r="O54" i="39"/>
  <c r="E138" i="39"/>
  <c r="J138" i="39"/>
  <c r="C139" i="39"/>
  <c r="F139" i="39"/>
  <c r="G139" i="39"/>
  <c r="H139" i="39"/>
  <c r="I139" i="39"/>
  <c r="D139" i="39"/>
  <c r="E139" i="39"/>
  <c r="J139" i="39"/>
  <c r="C140" i="39"/>
  <c r="F140" i="39"/>
  <c r="G140" i="39"/>
  <c r="H140" i="39"/>
  <c r="I140" i="39"/>
  <c r="D140" i="39"/>
  <c r="E140" i="39"/>
  <c r="J140" i="39"/>
  <c r="M57" i="39"/>
  <c r="C141" i="39"/>
  <c r="P57" i="39"/>
  <c r="F141" i="39"/>
  <c r="Q57" i="39"/>
  <c r="G141" i="39"/>
  <c r="R57" i="39"/>
  <c r="H141" i="39"/>
  <c r="I141" i="39"/>
  <c r="N57" i="39"/>
  <c r="D141" i="39"/>
  <c r="O57" i="39"/>
  <c r="E141" i="39"/>
  <c r="J141" i="39"/>
  <c r="M58" i="39"/>
  <c r="C142" i="39"/>
  <c r="P58" i="39"/>
  <c r="F142" i="39"/>
  <c r="Q58" i="39"/>
  <c r="G142" i="39"/>
  <c r="R58" i="39"/>
  <c r="H142" i="39"/>
  <c r="I142" i="39"/>
  <c r="N58" i="39"/>
  <c r="D142" i="39"/>
  <c r="O58" i="39"/>
  <c r="E142" i="39"/>
  <c r="J142" i="39"/>
  <c r="M59" i="39"/>
  <c r="C143" i="39"/>
  <c r="P59" i="39"/>
  <c r="F143" i="39"/>
  <c r="Q59" i="39"/>
  <c r="G143" i="39"/>
  <c r="R59" i="39"/>
  <c r="H143" i="39"/>
  <c r="I143" i="39"/>
  <c r="N59" i="39"/>
  <c r="D143" i="39"/>
  <c r="O59" i="39"/>
  <c r="E143" i="39"/>
  <c r="J143" i="39"/>
  <c r="M60" i="39"/>
  <c r="C144" i="39"/>
  <c r="P60" i="39"/>
  <c r="F144" i="39"/>
  <c r="Q60" i="39"/>
  <c r="G144" i="39"/>
  <c r="R60" i="39"/>
  <c r="H144" i="39"/>
  <c r="I144" i="39"/>
  <c r="N60" i="39"/>
  <c r="D144" i="39"/>
  <c r="O60" i="39"/>
  <c r="E144" i="39"/>
  <c r="J144" i="39"/>
  <c r="C145" i="39"/>
  <c r="F145" i="39"/>
  <c r="G145" i="39"/>
  <c r="H145" i="39"/>
  <c r="I145" i="39"/>
  <c r="D145" i="39"/>
  <c r="E145" i="39"/>
  <c r="J145" i="39"/>
  <c r="C146" i="39"/>
  <c r="F146" i="39"/>
  <c r="G146" i="39"/>
  <c r="H146" i="39"/>
  <c r="I146" i="39"/>
  <c r="D146" i="39"/>
  <c r="E146" i="39"/>
  <c r="J146" i="39"/>
  <c r="M63" i="39"/>
  <c r="C147" i="39"/>
  <c r="P63" i="39"/>
  <c r="F147" i="39"/>
  <c r="Q63" i="39"/>
  <c r="G147" i="39"/>
  <c r="R63" i="39"/>
  <c r="H147" i="39"/>
  <c r="I147" i="39"/>
  <c r="N63" i="39"/>
  <c r="D147" i="39"/>
  <c r="O63" i="39"/>
  <c r="E147" i="39"/>
  <c r="J147" i="39"/>
  <c r="M64" i="39"/>
  <c r="C148" i="39"/>
  <c r="P64" i="39"/>
  <c r="F148" i="39"/>
  <c r="Q64" i="39"/>
  <c r="G148" i="39"/>
  <c r="R64" i="39"/>
  <c r="H148" i="39"/>
  <c r="I148" i="39"/>
  <c r="N64" i="39"/>
  <c r="D148" i="39"/>
  <c r="O64" i="39"/>
  <c r="E148" i="39"/>
  <c r="J148" i="39"/>
  <c r="M65" i="39"/>
  <c r="C149" i="39"/>
  <c r="P65" i="39"/>
  <c r="F149" i="39"/>
  <c r="Q65" i="39"/>
  <c r="G149" i="39"/>
  <c r="R65" i="39"/>
  <c r="H149" i="39"/>
  <c r="I149" i="39"/>
  <c r="N65" i="39"/>
  <c r="D149" i="39"/>
  <c r="O65" i="39"/>
  <c r="E149" i="39"/>
  <c r="J149" i="39"/>
  <c r="M66" i="39"/>
  <c r="C150" i="39"/>
  <c r="P66" i="39"/>
  <c r="F150" i="39"/>
  <c r="Q66" i="39"/>
  <c r="G150" i="39"/>
  <c r="R66" i="39"/>
  <c r="H150" i="39"/>
  <c r="I150" i="39"/>
  <c r="N66" i="39"/>
  <c r="D150" i="39"/>
  <c r="O66" i="39"/>
  <c r="E150" i="39"/>
  <c r="J150" i="39"/>
  <c r="C151" i="39"/>
  <c r="F151" i="39"/>
  <c r="G151" i="39"/>
  <c r="H151" i="39"/>
  <c r="I151" i="39"/>
  <c r="D151" i="39"/>
  <c r="E151" i="39"/>
  <c r="J151" i="39"/>
  <c r="C152" i="39"/>
  <c r="F152" i="39"/>
  <c r="G152" i="39"/>
  <c r="H152" i="39"/>
  <c r="I152" i="39"/>
  <c r="D152" i="39"/>
  <c r="E152" i="39"/>
  <c r="J152" i="39"/>
  <c r="M69" i="39"/>
  <c r="C153" i="39"/>
  <c r="P69" i="39"/>
  <c r="F153" i="39"/>
  <c r="Q69" i="39"/>
  <c r="G153" i="39"/>
  <c r="R69" i="39"/>
  <c r="H153" i="39"/>
  <c r="I153" i="39"/>
  <c r="N69" i="39"/>
  <c r="D153" i="39"/>
  <c r="O69" i="39"/>
  <c r="E153" i="39"/>
  <c r="J153" i="39"/>
  <c r="M70" i="39"/>
  <c r="C154" i="39"/>
  <c r="P70" i="39"/>
  <c r="F154" i="39"/>
  <c r="Q70" i="39"/>
  <c r="G154" i="39"/>
  <c r="R70" i="39"/>
  <c r="H154" i="39"/>
  <c r="I154" i="39"/>
  <c r="N70" i="39"/>
  <c r="D154" i="39"/>
  <c r="O70" i="39"/>
  <c r="E154" i="39"/>
  <c r="J154" i="39"/>
  <c r="M71" i="39"/>
  <c r="C155" i="39"/>
  <c r="P71" i="39"/>
  <c r="F155" i="39"/>
  <c r="Q71" i="39"/>
  <c r="G155" i="39"/>
  <c r="R71" i="39"/>
  <c r="H155" i="39"/>
  <c r="I155" i="39"/>
  <c r="N71" i="39"/>
  <c r="D155" i="39"/>
  <c r="O71" i="39"/>
  <c r="E155" i="39"/>
  <c r="J155" i="39"/>
  <c r="M72" i="39"/>
  <c r="C156" i="39"/>
  <c r="P72" i="39"/>
  <c r="F156" i="39"/>
  <c r="Q72" i="39"/>
  <c r="G156" i="39"/>
  <c r="R72" i="39"/>
  <c r="H156" i="39"/>
  <c r="I156" i="39"/>
  <c r="N72" i="39"/>
  <c r="D156" i="39"/>
  <c r="O72" i="39"/>
  <c r="E156" i="39"/>
  <c r="J156" i="39"/>
  <c r="C157" i="39"/>
  <c r="F157" i="39"/>
  <c r="G157" i="39"/>
  <c r="H157" i="39"/>
  <c r="I157" i="39"/>
  <c r="D157" i="39"/>
  <c r="E157" i="39"/>
  <c r="J157" i="39"/>
  <c r="C158" i="39"/>
  <c r="F158" i="39"/>
  <c r="G158" i="39"/>
  <c r="H158" i="39"/>
  <c r="I158" i="39"/>
  <c r="D158" i="39"/>
  <c r="E158" i="39"/>
  <c r="J158" i="39"/>
  <c r="M75" i="39"/>
  <c r="C159" i="39"/>
  <c r="P75" i="39"/>
  <c r="F159" i="39"/>
  <c r="Q75" i="39"/>
  <c r="G159" i="39"/>
  <c r="R75" i="39"/>
  <c r="H159" i="39"/>
  <c r="I159" i="39"/>
  <c r="N75" i="39"/>
  <c r="D159" i="39"/>
  <c r="O75" i="39"/>
  <c r="E159" i="39"/>
  <c r="J159" i="39"/>
  <c r="M76" i="39"/>
  <c r="C160" i="39"/>
  <c r="P76" i="39"/>
  <c r="F160" i="39"/>
  <c r="Q76" i="39"/>
  <c r="G160" i="39"/>
  <c r="R76" i="39"/>
  <c r="H160" i="39"/>
  <c r="I160" i="39"/>
  <c r="N76" i="39"/>
  <c r="D160" i="39"/>
  <c r="O76" i="39"/>
  <c r="E160" i="39"/>
  <c r="J160" i="39"/>
  <c r="M77" i="39"/>
  <c r="C161" i="39"/>
  <c r="P77" i="39"/>
  <c r="F161" i="39"/>
  <c r="Q77" i="39"/>
  <c r="G161" i="39"/>
  <c r="R77" i="39"/>
  <c r="H161" i="39"/>
  <c r="I161" i="39"/>
  <c r="N77" i="39"/>
  <c r="D161" i="39"/>
  <c r="O77" i="39"/>
  <c r="E161" i="39"/>
  <c r="J161" i="39"/>
  <c r="M78" i="39"/>
  <c r="C162" i="39"/>
  <c r="P78" i="39"/>
  <c r="F162" i="39"/>
  <c r="Q78" i="39"/>
  <c r="G162" i="39"/>
  <c r="R78" i="39"/>
  <c r="H162" i="39"/>
  <c r="I162" i="39"/>
  <c r="N78" i="39"/>
  <c r="D162" i="39"/>
  <c r="O78" i="39"/>
  <c r="E162" i="39"/>
  <c r="J162" i="39"/>
  <c r="C163" i="39"/>
  <c r="F163" i="39"/>
  <c r="G163" i="39"/>
  <c r="H163" i="39"/>
  <c r="I163" i="39"/>
  <c r="D163" i="39"/>
  <c r="E163" i="39"/>
  <c r="J163" i="39"/>
  <c r="C164" i="39"/>
  <c r="F164" i="39"/>
  <c r="G164" i="39"/>
  <c r="H164" i="39"/>
  <c r="I164" i="39"/>
  <c r="D164" i="39"/>
  <c r="E164" i="39"/>
  <c r="J164" i="39"/>
  <c r="M81" i="39"/>
  <c r="C165" i="39"/>
  <c r="P81" i="39"/>
  <c r="F165" i="39"/>
  <c r="Q81" i="39"/>
  <c r="G165" i="39"/>
  <c r="R81" i="39"/>
  <c r="H165" i="39"/>
  <c r="I165" i="39"/>
  <c r="N81" i="39"/>
  <c r="D165" i="39"/>
  <c r="O81" i="39"/>
  <c r="E165" i="39"/>
  <c r="J165" i="39"/>
  <c r="M82" i="39"/>
  <c r="C166" i="39"/>
  <c r="P82" i="39"/>
  <c r="F166" i="39"/>
  <c r="Q82" i="39"/>
  <c r="G166" i="39"/>
  <c r="R82" i="39"/>
  <c r="H166" i="39"/>
  <c r="I166" i="39"/>
  <c r="N82" i="39"/>
  <c r="D166" i="39"/>
  <c r="O82" i="39"/>
  <c r="E166" i="39"/>
  <c r="J166" i="39"/>
  <c r="M83" i="39"/>
  <c r="C167" i="39"/>
  <c r="P83" i="39"/>
  <c r="F167" i="39"/>
  <c r="Q83" i="39"/>
  <c r="G167" i="39"/>
  <c r="R83" i="39"/>
  <c r="H167" i="39"/>
  <c r="I167" i="39"/>
  <c r="N83" i="39"/>
  <c r="D167" i="39"/>
  <c r="O83" i="39"/>
  <c r="E167" i="39"/>
  <c r="J167" i="39"/>
  <c r="M84" i="39"/>
  <c r="C168" i="39"/>
  <c r="P84" i="39"/>
  <c r="F168" i="39"/>
  <c r="Q84" i="39"/>
  <c r="G168" i="39"/>
  <c r="R84" i="39"/>
  <c r="H168" i="39"/>
  <c r="I168" i="39"/>
  <c r="N84" i="39"/>
  <c r="D168" i="39"/>
  <c r="O84" i="39"/>
  <c r="E168" i="39"/>
  <c r="J168" i="39"/>
  <c r="I169" i="39"/>
  <c r="J169" i="39"/>
  <c r="I31" i="43"/>
  <c r="J31" i="43"/>
  <c r="I32" i="43"/>
  <c r="J32" i="43"/>
  <c r="I37" i="43"/>
  <c r="J37" i="43"/>
  <c r="I38" i="43"/>
  <c r="J38" i="43"/>
  <c r="I43" i="43"/>
  <c r="J43" i="43"/>
  <c r="I44" i="43"/>
  <c r="J44" i="43"/>
  <c r="I49" i="43"/>
  <c r="J49" i="43"/>
  <c r="I50" i="43"/>
  <c r="J50" i="43"/>
  <c r="I55" i="43"/>
  <c r="J55" i="43"/>
  <c r="I56" i="43"/>
  <c r="J56" i="43"/>
  <c r="I61" i="43"/>
  <c r="J61" i="43"/>
  <c r="I62" i="43"/>
  <c r="J62" i="43"/>
  <c r="I67" i="43"/>
  <c r="J67" i="43"/>
  <c r="I68" i="43"/>
  <c r="J68" i="43"/>
  <c r="I73" i="43"/>
  <c r="J73" i="43"/>
  <c r="I74" i="43"/>
  <c r="J74" i="43"/>
  <c r="I79" i="43"/>
  <c r="J79" i="43"/>
  <c r="I80" i="43"/>
  <c r="J80" i="43"/>
  <c r="I85" i="43"/>
  <c r="J85" i="43"/>
  <c r="I86" i="43"/>
  <c r="J86" i="43"/>
  <c r="I169" i="43"/>
  <c r="J169" i="43"/>
  <c r="F4" i="42"/>
  <c r="G4" i="42"/>
  <c r="H4" i="42"/>
  <c r="I4" i="42"/>
  <c r="M4" i="42"/>
  <c r="E4" i="42"/>
  <c r="J4" i="42"/>
  <c r="F5" i="42"/>
  <c r="G5" i="42"/>
  <c r="H5" i="42"/>
  <c r="I5" i="42"/>
  <c r="M5" i="42"/>
  <c r="E5" i="42"/>
  <c r="J5" i="42"/>
  <c r="F6" i="42"/>
  <c r="G6" i="42"/>
  <c r="H6" i="42"/>
  <c r="I6" i="42"/>
  <c r="M6" i="42"/>
  <c r="E6" i="42"/>
  <c r="J6" i="42"/>
  <c r="I7" i="42"/>
  <c r="J7" i="42"/>
  <c r="I8" i="42"/>
  <c r="J8" i="42"/>
  <c r="I13" i="42"/>
  <c r="J13" i="42"/>
  <c r="I14" i="42"/>
  <c r="J14" i="42"/>
  <c r="I19" i="42"/>
  <c r="J19" i="42"/>
  <c r="I20" i="42"/>
  <c r="J20" i="42"/>
  <c r="F21" i="42"/>
  <c r="G21" i="42"/>
  <c r="H21" i="42"/>
  <c r="I21" i="42"/>
  <c r="M21" i="42"/>
  <c r="E21" i="42"/>
  <c r="J21" i="42"/>
  <c r="F22" i="42"/>
  <c r="G22" i="42"/>
  <c r="H22" i="42"/>
  <c r="I22" i="42"/>
  <c r="M22" i="42"/>
  <c r="E22" i="42"/>
  <c r="J22" i="42"/>
  <c r="F23" i="42"/>
  <c r="G23" i="42"/>
  <c r="H23" i="42"/>
  <c r="I23" i="42"/>
  <c r="M23" i="42"/>
  <c r="E23" i="42"/>
  <c r="J23" i="42"/>
  <c r="F24" i="42"/>
  <c r="G24" i="42"/>
  <c r="H24" i="42"/>
  <c r="I24" i="42"/>
  <c r="M24" i="42"/>
  <c r="E24" i="42"/>
  <c r="J24" i="42"/>
  <c r="I25" i="42"/>
  <c r="J25" i="42"/>
  <c r="I26" i="42"/>
  <c r="J26" i="42"/>
  <c r="F27" i="42"/>
  <c r="G27" i="42"/>
  <c r="H27" i="42"/>
  <c r="I27" i="42"/>
  <c r="M27" i="42"/>
  <c r="E27" i="42"/>
  <c r="J27" i="42"/>
  <c r="F28" i="42"/>
  <c r="G28" i="42"/>
  <c r="H28" i="42"/>
  <c r="I28" i="42"/>
  <c r="M28" i="42"/>
  <c r="E28" i="42"/>
  <c r="J28" i="42"/>
  <c r="F29" i="42"/>
  <c r="G29" i="42"/>
  <c r="H29" i="42"/>
  <c r="I29" i="42"/>
  <c r="M29" i="42"/>
  <c r="E29" i="42"/>
  <c r="J29" i="42"/>
  <c r="F30" i="42"/>
  <c r="G30" i="42"/>
  <c r="H30" i="42"/>
  <c r="I30" i="42"/>
  <c r="M30" i="42"/>
  <c r="E30" i="42"/>
  <c r="J30" i="42"/>
  <c r="I31" i="42"/>
  <c r="J31" i="42"/>
  <c r="I32" i="42"/>
  <c r="J32" i="42"/>
  <c r="C33" i="42"/>
  <c r="I33" i="42"/>
  <c r="J33" i="42"/>
  <c r="C34" i="42"/>
  <c r="I34" i="42"/>
  <c r="J34" i="42"/>
  <c r="C35" i="42"/>
  <c r="I35" i="42"/>
  <c r="J35" i="42"/>
  <c r="C36" i="42"/>
  <c r="I36" i="42"/>
  <c r="J36" i="42"/>
  <c r="I37" i="42"/>
  <c r="J37" i="42"/>
  <c r="I38" i="42"/>
  <c r="J38" i="42"/>
  <c r="C39" i="42"/>
  <c r="I39" i="42"/>
  <c r="J39" i="42"/>
  <c r="C40" i="42"/>
  <c r="I40" i="42"/>
  <c r="J40" i="42"/>
  <c r="C41" i="42"/>
  <c r="I41" i="42"/>
  <c r="J41" i="42"/>
  <c r="C42" i="42"/>
  <c r="I42" i="42"/>
  <c r="J42" i="42"/>
  <c r="I43" i="42"/>
  <c r="J43" i="42"/>
  <c r="I44" i="42"/>
  <c r="J44" i="42"/>
  <c r="C45" i="42"/>
  <c r="I45" i="42"/>
  <c r="J45" i="42"/>
  <c r="C46" i="42"/>
  <c r="I46" i="42"/>
  <c r="J46" i="42"/>
  <c r="C47" i="42"/>
  <c r="I47" i="42"/>
  <c r="J47" i="42"/>
  <c r="C48" i="42"/>
  <c r="I48" i="42"/>
  <c r="J48" i="42"/>
  <c r="I49" i="42"/>
  <c r="J49" i="42"/>
  <c r="I50" i="42"/>
  <c r="J50" i="42"/>
  <c r="C51" i="42"/>
  <c r="I51" i="42"/>
  <c r="J51" i="42"/>
  <c r="C52" i="42"/>
  <c r="I52" i="42"/>
  <c r="J52" i="42"/>
  <c r="C53" i="42"/>
  <c r="I53" i="42"/>
  <c r="J53" i="42"/>
  <c r="C54" i="42"/>
  <c r="I54" i="42"/>
  <c r="J54" i="42"/>
  <c r="I55" i="42"/>
  <c r="J55" i="42"/>
  <c r="I56" i="42"/>
  <c r="J56" i="42"/>
  <c r="C57" i="42"/>
  <c r="I57" i="42"/>
  <c r="J57" i="42"/>
  <c r="C58" i="42"/>
  <c r="I58" i="42"/>
  <c r="J58" i="42"/>
  <c r="C59" i="42"/>
  <c r="I59" i="42"/>
  <c r="J59" i="42"/>
  <c r="C60" i="42"/>
  <c r="I60" i="42"/>
  <c r="J60" i="42"/>
  <c r="I61" i="42"/>
  <c r="J61" i="42"/>
  <c r="I62" i="42"/>
  <c r="J62" i="42"/>
  <c r="C63" i="42"/>
  <c r="I63" i="42"/>
  <c r="J63" i="42"/>
  <c r="C64" i="42"/>
  <c r="I64" i="42"/>
  <c r="J64" i="42"/>
  <c r="C65" i="42"/>
  <c r="I65" i="42"/>
  <c r="J65" i="42"/>
  <c r="C66" i="42"/>
  <c r="I66" i="42"/>
  <c r="J66" i="42"/>
  <c r="I67" i="42"/>
  <c r="J67" i="42"/>
  <c r="I68" i="42"/>
  <c r="J68" i="42"/>
  <c r="C69" i="42"/>
  <c r="I69" i="42"/>
  <c r="J69" i="42"/>
  <c r="C70" i="42"/>
  <c r="I70" i="42"/>
  <c r="J70" i="42"/>
  <c r="C71" i="42"/>
  <c r="I71" i="42"/>
  <c r="J71" i="42"/>
  <c r="C72" i="42"/>
  <c r="I72" i="42"/>
  <c r="J72" i="42"/>
  <c r="I73" i="42"/>
  <c r="J73" i="42"/>
  <c r="I74" i="42"/>
  <c r="J74" i="42"/>
  <c r="C75" i="42"/>
  <c r="I75" i="42"/>
  <c r="J75" i="42"/>
  <c r="C76" i="42"/>
  <c r="I76" i="42"/>
  <c r="J76" i="42"/>
  <c r="C77" i="42"/>
  <c r="I77" i="42"/>
  <c r="J77" i="42"/>
  <c r="C78" i="42"/>
  <c r="I78" i="42"/>
  <c r="J78" i="42"/>
  <c r="I79" i="42"/>
  <c r="J79" i="42"/>
  <c r="I80" i="42"/>
  <c r="J80" i="42"/>
  <c r="C81" i="42"/>
  <c r="I81" i="42"/>
  <c r="J81" i="42"/>
  <c r="C82" i="42"/>
  <c r="I82" i="42"/>
  <c r="J82" i="42"/>
  <c r="C83" i="42"/>
  <c r="I83" i="42"/>
  <c r="J83" i="42"/>
  <c r="C84" i="42"/>
  <c r="I84" i="42"/>
  <c r="J84" i="42"/>
  <c r="I85" i="42"/>
  <c r="J85" i="42"/>
  <c r="I86" i="42"/>
  <c r="J86" i="42"/>
  <c r="M3" i="42"/>
  <c r="C87" i="42"/>
  <c r="P3" i="42"/>
  <c r="F87" i="42"/>
  <c r="Q3" i="42"/>
  <c r="G87" i="42"/>
  <c r="R3" i="42"/>
  <c r="H87" i="42"/>
  <c r="I87" i="42"/>
  <c r="N3" i="42"/>
  <c r="D87" i="42"/>
  <c r="O3" i="42"/>
  <c r="E87" i="42"/>
  <c r="J87" i="42"/>
  <c r="C88" i="42"/>
  <c r="P4" i="42"/>
  <c r="F88" i="42"/>
  <c r="Q4" i="42"/>
  <c r="G88" i="42"/>
  <c r="R4" i="42"/>
  <c r="H88" i="42"/>
  <c r="I88" i="42"/>
  <c r="N4" i="42"/>
  <c r="D88" i="42"/>
  <c r="O4" i="42"/>
  <c r="E88" i="42"/>
  <c r="J88" i="42"/>
  <c r="C89" i="42"/>
  <c r="P5" i="42"/>
  <c r="F89" i="42"/>
  <c r="Q5" i="42"/>
  <c r="G89" i="42"/>
  <c r="R5" i="42"/>
  <c r="H89" i="42"/>
  <c r="I89" i="42"/>
  <c r="N5" i="42"/>
  <c r="D89" i="42"/>
  <c r="O5" i="42"/>
  <c r="E89" i="42"/>
  <c r="J89" i="42"/>
  <c r="C90" i="42"/>
  <c r="P6" i="42"/>
  <c r="F90" i="42"/>
  <c r="Q6" i="42"/>
  <c r="G90" i="42"/>
  <c r="R6" i="42"/>
  <c r="H90" i="42"/>
  <c r="I90" i="42"/>
  <c r="N6" i="42"/>
  <c r="D90" i="42"/>
  <c r="O6" i="42"/>
  <c r="E90" i="42"/>
  <c r="J90" i="42"/>
  <c r="C91" i="42"/>
  <c r="F91" i="42"/>
  <c r="G91" i="42"/>
  <c r="H91" i="42"/>
  <c r="I91" i="42"/>
  <c r="D91" i="42"/>
  <c r="E91" i="42"/>
  <c r="J91" i="42"/>
  <c r="C92" i="42"/>
  <c r="F92" i="42"/>
  <c r="G92" i="42"/>
  <c r="H92" i="42"/>
  <c r="I92" i="42"/>
  <c r="D92" i="42"/>
  <c r="E92" i="42"/>
  <c r="J92" i="42"/>
  <c r="C97" i="42"/>
  <c r="F97" i="42"/>
  <c r="G97" i="42"/>
  <c r="H97" i="42"/>
  <c r="I97" i="42"/>
  <c r="D97" i="42"/>
  <c r="E97" i="42"/>
  <c r="J97" i="42"/>
  <c r="C98" i="42"/>
  <c r="F98" i="42"/>
  <c r="G98" i="42"/>
  <c r="H98" i="42"/>
  <c r="I98" i="42"/>
  <c r="D98" i="42"/>
  <c r="E98" i="42"/>
  <c r="J98" i="42"/>
  <c r="C103" i="42"/>
  <c r="F103" i="42"/>
  <c r="G103" i="42"/>
  <c r="H103" i="42"/>
  <c r="I103" i="42"/>
  <c r="D103" i="42"/>
  <c r="E103" i="42"/>
  <c r="J103" i="42"/>
  <c r="C104" i="42"/>
  <c r="F104" i="42"/>
  <c r="G104" i="42"/>
  <c r="H104" i="42"/>
  <c r="I104" i="42"/>
  <c r="D104" i="42"/>
  <c r="E104" i="42"/>
  <c r="J104" i="42"/>
  <c r="C105" i="42"/>
  <c r="P21" i="42"/>
  <c r="F105" i="42"/>
  <c r="Q21" i="42"/>
  <c r="G105" i="42"/>
  <c r="R21" i="42"/>
  <c r="H105" i="42"/>
  <c r="I105" i="42"/>
  <c r="N21" i="42"/>
  <c r="D105" i="42"/>
  <c r="O21" i="42"/>
  <c r="E105" i="42"/>
  <c r="J105" i="42"/>
  <c r="C106" i="42"/>
  <c r="P22" i="42"/>
  <c r="F106" i="42"/>
  <c r="Q22" i="42"/>
  <c r="G106" i="42"/>
  <c r="R22" i="42"/>
  <c r="H106" i="42"/>
  <c r="I106" i="42"/>
  <c r="N22" i="42"/>
  <c r="D106" i="42"/>
  <c r="O22" i="42"/>
  <c r="E106" i="42"/>
  <c r="J106" i="42"/>
  <c r="C107" i="42"/>
  <c r="P23" i="42"/>
  <c r="F107" i="42"/>
  <c r="Q23" i="42"/>
  <c r="G107" i="42"/>
  <c r="R23" i="42"/>
  <c r="H107" i="42"/>
  <c r="I107" i="42"/>
  <c r="N23" i="42"/>
  <c r="D107" i="42"/>
  <c r="O23" i="42"/>
  <c r="E107" i="42"/>
  <c r="J107" i="42"/>
  <c r="C108" i="42"/>
  <c r="P24" i="42"/>
  <c r="F108" i="42"/>
  <c r="Q24" i="42"/>
  <c r="G108" i="42"/>
  <c r="R24" i="42"/>
  <c r="H108" i="42"/>
  <c r="I108" i="42"/>
  <c r="N24" i="42"/>
  <c r="D108" i="42"/>
  <c r="O24" i="42"/>
  <c r="E108" i="42"/>
  <c r="J108" i="42"/>
  <c r="C109" i="42"/>
  <c r="F109" i="42"/>
  <c r="G109" i="42"/>
  <c r="H109" i="42"/>
  <c r="I109" i="42"/>
  <c r="D109" i="42"/>
  <c r="E109" i="42"/>
  <c r="J109" i="42"/>
  <c r="C110" i="42"/>
  <c r="F110" i="42"/>
  <c r="G110" i="42"/>
  <c r="H110" i="42"/>
  <c r="I110" i="42"/>
  <c r="D110" i="42"/>
  <c r="E110" i="42"/>
  <c r="J110" i="42"/>
  <c r="C111" i="42"/>
  <c r="P27" i="42"/>
  <c r="F111" i="42"/>
  <c r="Q27" i="42"/>
  <c r="G111" i="42"/>
  <c r="R27" i="42"/>
  <c r="H111" i="42"/>
  <c r="I111" i="42"/>
  <c r="N27" i="42"/>
  <c r="D111" i="42"/>
  <c r="O27" i="42"/>
  <c r="E111" i="42"/>
  <c r="J111" i="42"/>
  <c r="C112" i="42"/>
  <c r="P28" i="42"/>
  <c r="F112" i="42"/>
  <c r="Q28" i="42"/>
  <c r="G112" i="42"/>
  <c r="R28" i="42"/>
  <c r="H112" i="42"/>
  <c r="I112" i="42"/>
  <c r="N28" i="42"/>
  <c r="D112" i="42"/>
  <c r="O28" i="42"/>
  <c r="E112" i="42"/>
  <c r="J112" i="42"/>
  <c r="C113" i="42"/>
  <c r="P29" i="42"/>
  <c r="F113" i="42"/>
  <c r="Q29" i="42"/>
  <c r="G113" i="42"/>
  <c r="R29" i="42"/>
  <c r="H113" i="42"/>
  <c r="I113" i="42"/>
  <c r="N29" i="42"/>
  <c r="D113" i="42"/>
  <c r="O29" i="42"/>
  <c r="E113" i="42"/>
  <c r="J113" i="42"/>
  <c r="C114" i="42"/>
  <c r="P30" i="42"/>
  <c r="F114" i="42"/>
  <c r="Q30" i="42"/>
  <c r="G114" i="42"/>
  <c r="R30" i="42"/>
  <c r="H114" i="42"/>
  <c r="I114" i="42"/>
  <c r="N30" i="42"/>
  <c r="D114" i="42"/>
  <c r="O30" i="42"/>
  <c r="E114" i="42"/>
  <c r="J114" i="42"/>
  <c r="C115" i="42"/>
  <c r="F115" i="42"/>
  <c r="G115" i="42"/>
  <c r="H115" i="42"/>
  <c r="I115" i="42"/>
  <c r="D115" i="42"/>
  <c r="E115" i="42"/>
  <c r="J115" i="42"/>
  <c r="C116" i="42"/>
  <c r="F116" i="42"/>
  <c r="G116" i="42"/>
  <c r="H116" i="42"/>
  <c r="I116" i="42"/>
  <c r="D116" i="42"/>
  <c r="E116" i="42"/>
  <c r="J116" i="42"/>
  <c r="M33" i="42"/>
  <c r="C117" i="42"/>
  <c r="P33" i="42"/>
  <c r="F117" i="42"/>
  <c r="Q33" i="42"/>
  <c r="G117" i="42"/>
  <c r="R33" i="42"/>
  <c r="H117" i="42"/>
  <c r="I117" i="42"/>
  <c r="N33" i="42"/>
  <c r="D117" i="42"/>
  <c r="O33" i="42"/>
  <c r="E117" i="42"/>
  <c r="J117" i="42"/>
  <c r="M34" i="42"/>
  <c r="C118" i="42"/>
  <c r="P34" i="42"/>
  <c r="F118" i="42"/>
  <c r="Q34" i="42"/>
  <c r="G118" i="42"/>
  <c r="R34" i="42"/>
  <c r="H118" i="42"/>
  <c r="I118" i="42"/>
  <c r="N34" i="42"/>
  <c r="D118" i="42"/>
  <c r="O34" i="42"/>
  <c r="E118" i="42"/>
  <c r="J118" i="42"/>
  <c r="N40" i="36"/>
  <c r="D124" i="36"/>
  <c r="O40" i="36"/>
  <c r="E124" i="36"/>
  <c r="J124" i="36"/>
  <c r="N28" i="36"/>
  <c r="D112" i="36"/>
  <c r="O28" i="36"/>
  <c r="E112" i="36"/>
  <c r="J112" i="36"/>
  <c r="N5" i="36"/>
  <c r="D89" i="36"/>
  <c r="O5" i="36"/>
  <c r="E89" i="36"/>
  <c r="J89" i="36"/>
  <c r="P3" i="36"/>
  <c r="F87" i="36"/>
  <c r="Q3" i="36"/>
  <c r="G87" i="36"/>
  <c r="R3" i="36"/>
  <c r="H87" i="36"/>
  <c r="I87" i="36"/>
  <c r="N3" i="36"/>
  <c r="D87" i="36"/>
  <c r="O3" i="36"/>
  <c r="E87" i="36"/>
  <c r="J87" i="36"/>
  <c r="E4" i="37"/>
  <c r="F4" i="37"/>
  <c r="G4" i="37"/>
  <c r="H4" i="37"/>
  <c r="S4" i="37"/>
  <c r="S5" i="37"/>
  <c r="S6" i="37"/>
  <c r="S7" i="37"/>
  <c r="S8" i="37"/>
  <c r="S12" i="37"/>
  <c r="S13" i="37"/>
  <c r="S14" i="37"/>
  <c r="S18" i="37"/>
  <c r="S19" i="37"/>
  <c r="S20" i="37"/>
  <c r="S21" i="37"/>
  <c r="S22" i="37"/>
  <c r="S23" i="37"/>
  <c r="S24" i="37"/>
  <c r="S25" i="37"/>
  <c r="S26" i="37"/>
  <c r="S27" i="37"/>
  <c r="S28" i="37"/>
  <c r="S29" i="37"/>
  <c r="S30" i="37"/>
  <c r="S31" i="37"/>
  <c r="S32" i="37"/>
  <c r="S33" i="37"/>
  <c r="S34" i="37"/>
  <c r="S35" i="37"/>
  <c r="S36" i="37"/>
  <c r="S37" i="37"/>
  <c r="S38" i="37"/>
  <c r="S39" i="37"/>
  <c r="S40" i="37"/>
  <c r="S41" i="37"/>
  <c r="S42" i="37"/>
  <c r="S43" i="37"/>
  <c r="S44" i="37"/>
  <c r="S45" i="37"/>
  <c r="S46" i="37"/>
  <c r="S47" i="37"/>
  <c r="S48" i="37"/>
  <c r="S49" i="37"/>
  <c r="S50" i="37"/>
  <c r="S51" i="37"/>
  <c r="S52" i="37"/>
  <c r="S53" i="37"/>
  <c r="S54" i="37"/>
  <c r="S55" i="37"/>
  <c r="S56" i="37"/>
  <c r="S57" i="37"/>
  <c r="S58" i="37"/>
  <c r="S59" i="37"/>
  <c r="S60" i="37"/>
  <c r="S61" i="37"/>
  <c r="S62" i="37"/>
  <c r="S63" i="37"/>
  <c r="S64" i="37"/>
  <c r="S65" i="37"/>
  <c r="S66" i="37"/>
  <c r="S67" i="37"/>
  <c r="S68" i="37"/>
  <c r="S69" i="37"/>
  <c r="S70" i="37"/>
  <c r="S71" i="37"/>
  <c r="S72" i="37"/>
  <c r="S73" i="37"/>
  <c r="S74" i="37"/>
  <c r="S75" i="37"/>
  <c r="S76" i="37"/>
  <c r="S77" i="37"/>
  <c r="S78" i="37"/>
  <c r="S79" i="37"/>
  <c r="S80" i="37"/>
  <c r="S81" i="37"/>
  <c r="S82" i="37"/>
  <c r="S83" i="37"/>
  <c r="S84" i="37"/>
  <c r="S3" i="37"/>
  <c r="S4" i="32"/>
  <c r="S5" i="32"/>
  <c r="S6" i="32"/>
  <c r="S7" i="32"/>
  <c r="S8" i="32"/>
  <c r="S13" i="32"/>
  <c r="S14" i="32"/>
  <c r="S19" i="32"/>
  <c r="S20" i="32"/>
  <c r="S21" i="32"/>
  <c r="S22" i="32"/>
  <c r="S23" i="32"/>
  <c r="S24" i="32"/>
  <c r="S25" i="32"/>
  <c r="S26" i="32"/>
  <c r="S27" i="32"/>
  <c r="S28" i="32"/>
  <c r="S29" i="32"/>
  <c r="S30" i="32"/>
  <c r="S31" i="32"/>
  <c r="S32" i="32"/>
  <c r="S33" i="32"/>
  <c r="S34" i="32"/>
  <c r="S35" i="32"/>
  <c r="S36" i="32"/>
  <c r="S37" i="32"/>
  <c r="S38" i="32"/>
  <c r="S39" i="32"/>
  <c r="S40" i="32"/>
  <c r="S41" i="32"/>
  <c r="S42" i="32"/>
  <c r="S43" i="32"/>
  <c r="S44" i="32"/>
  <c r="S45" i="32"/>
  <c r="S46" i="32"/>
  <c r="S47" i="32"/>
  <c r="S48" i="32"/>
  <c r="S49" i="32"/>
  <c r="S50" i="32"/>
  <c r="S51" i="32"/>
  <c r="S52" i="32"/>
  <c r="S53" i="32"/>
  <c r="S54" i="32"/>
  <c r="S55" i="32"/>
  <c r="S56" i="32"/>
  <c r="S57" i="32"/>
  <c r="S58" i="32"/>
  <c r="S59" i="32"/>
  <c r="S60" i="32"/>
  <c r="S61" i="32"/>
  <c r="S62" i="32"/>
  <c r="S63" i="32"/>
  <c r="S64" i="32"/>
  <c r="S65" i="32"/>
  <c r="S66" i="32"/>
  <c r="S67" i="32"/>
  <c r="S68" i="32"/>
  <c r="S69" i="32"/>
  <c r="S70" i="32"/>
  <c r="S71" i="32"/>
  <c r="S72" i="32"/>
  <c r="S73" i="32"/>
  <c r="S74" i="32"/>
  <c r="S75" i="32"/>
  <c r="S76" i="32"/>
  <c r="S77" i="32"/>
  <c r="S78" i="32"/>
  <c r="S79" i="32"/>
  <c r="S80" i="32"/>
  <c r="S81" i="32"/>
  <c r="S82" i="32"/>
  <c r="S83" i="32"/>
  <c r="S84" i="32"/>
  <c r="S3" i="32"/>
  <c r="F3" i="32"/>
  <c r="G3" i="32"/>
  <c r="H3" i="32"/>
  <c r="I3" i="32"/>
  <c r="S4" i="33"/>
  <c r="S5" i="33"/>
  <c r="S6" i="33"/>
  <c r="S7" i="33"/>
  <c r="S8" i="33"/>
  <c r="S13" i="33"/>
  <c r="S14" i="33"/>
  <c r="S19" i="33"/>
  <c r="S20" i="33"/>
  <c r="S21" i="33"/>
  <c r="S22" i="33"/>
  <c r="S23" i="33"/>
  <c r="S24" i="33"/>
  <c r="S25" i="33"/>
  <c r="S26" i="33"/>
  <c r="S27" i="33"/>
  <c r="S28" i="33"/>
  <c r="S29" i="33"/>
  <c r="S30" i="33"/>
  <c r="S31" i="33"/>
  <c r="S32" i="33"/>
  <c r="S33" i="33"/>
  <c r="S34" i="33"/>
  <c r="S35" i="33"/>
  <c r="S36" i="33"/>
  <c r="S37" i="33"/>
  <c r="S38" i="33"/>
  <c r="S39" i="33"/>
  <c r="S40" i="33"/>
  <c r="S41" i="33"/>
  <c r="S42" i="33"/>
  <c r="S43" i="33"/>
  <c r="S44" i="33"/>
  <c r="S45" i="33"/>
  <c r="S46" i="33"/>
  <c r="S47" i="33"/>
  <c r="S48" i="33"/>
  <c r="S49" i="33"/>
  <c r="S50" i="33"/>
  <c r="S51" i="33"/>
  <c r="S52" i="33"/>
  <c r="S53" i="33"/>
  <c r="S54" i="33"/>
  <c r="S55" i="33"/>
  <c r="S56" i="33"/>
  <c r="S57" i="33"/>
  <c r="S58" i="33"/>
  <c r="S59" i="33"/>
  <c r="S60" i="33"/>
  <c r="S61" i="33"/>
  <c r="S62" i="33"/>
  <c r="S63" i="33"/>
  <c r="S64" i="33"/>
  <c r="S65" i="33"/>
  <c r="S66" i="33"/>
  <c r="S67" i="33"/>
  <c r="S68" i="33"/>
  <c r="S69" i="33"/>
  <c r="S70" i="33"/>
  <c r="S71" i="33"/>
  <c r="S72" i="33"/>
  <c r="S73" i="33"/>
  <c r="S74" i="33"/>
  <c r="S75" i="33"/>
  <c r="S76" i="33"/>
  <c r="S77" i="33"/>
  <c r="S78" i="33"/>
  <c r="S79" i="33"/>
  <c r="S80" i="33"/>
  <c r="S81" i="33"/>
  <c r="S82" i="33"/>
  <c r="S83" i="33"/>
  <c r="S84" i="33"/>
  <c r="S3" i="33"/>
  <c r="F3" i="33"/>
  <c r="G3" i="33"/>
  <c r="H3" i="33"/>
  <c r="I3" i="33"/>
  <c r="S4" i="34"/>
  <c r="S5" i="34"/>
  <c r="S6" i="34"/>
  <c r="S7" i="34"/>
  <c r="S8" i="34"/>
  <c r="S13" i="34"/>
  <c r="S14" i="34"/>
  <c r="S19" i="34"/>
  <c r="S20" i="34"/>
  <c r="S21" i="34"/>
  <c r="S22" i="34"/>
  <c r="S23" i="34"/>
  <c r="S24" i="34"/>
  <c r="S25" i="34"/>
  <c r="S26" i="34"/>
  <c r="S27" i="34"/>
  <c r="S28" i="34"/>
  <c r="S29" i="34"/>
  <c r="S30" i="34"/>
  <c r="S31" i="34"/>
  <c r="S32" i="34"/>
  <c r="S33" i="34"/>
  <c r="S34" i="34"/>
  <c r="S35" i="34"/>
  <c r="S36" i="34"/>
  <c r="S37" i="34"/>
  <c r="S38" i="34"/>
  <c r="S40" i="34"/>
  <c r="S41" i="34"/>
  <c r="S42" i="34"/>
  <c r="S43" i="34"/>
  <c r="S44" i="34"/>
  <c r="S45" i="34"/>
  <c r="S46" i="34"/>
  <c r="S47" i="34"/>
  <c r="S48" i="34"/>
  <c r="S49" i="34"/>
  <c r="S50" i="34"/>
  <c r="S51" i="34"/>
  <c r="S52" i="34"/>
  <c r="S53" i="34"/>
  <c r="S54" i="34"/>
  <c r="S55" i="34"/>
  <c r="S56" i="34"/>
  <c r="S57" i="34"/>
  <c r="S58" i="34"/>
  <c r="S59" i="34"/>
  <c r="S60" i="34"/>
  <c r="S61" i="34"/>
  <c r="S62" i="34"/>
  <c r="S63" i="34"/>
  <c r="S64" i="34"/>
  <c r="S65" i="34"/>
  <c r="S66" i="34"/>
  <c r="S67" i="34"/>
  <c r="S68" i="34"/>
  <c r="S69" i="34"/>
  <c r="S70" i="34"/>
  <c r="S71" i="34"/>
  <c r="S72" i="34"/>
  <c r="S73" i="34"/>
  <c r="S74" i="34"/>
  <c r="S75" i="34"/>
  <c r="S76" i="34"/>
  <c r="S77" i="34"/>
  <c r="S78" i="34"/>
  <c r="S79" i="34"/>
  <c r="S80" i="34"/>
  <c r="S81" i="34"/>
  <c r="S82" i="34"/>
  <c r="S83" i="34"/>
  <c r="S84" i="34"/>
  <c r="S85" i="34"/>
  <c r="S3" i="34"/>
  <c r="F3" i="34"/>
  <c r="G3" i="34"/>
  <c r="H3" i="34"/>
  <c r="I3" i="34"/>
  <c r="F3" i="35"/>
  <c r="G3" i="35"/>
  <c r="H3" i="35"/>
  <c r="I3" i="35"/>
  <c r="S4" i="35"/>
  <c r="S5" i="35"/>
  <c r="S6" i="35"/>
  <c r="S7" i="35"/>
  <c r="S8" i="35"/>
  <c r="S13" i="35"/>
  <c r="S14" i="35"/>
  <c r="S19" i="35"/>
  <c r="S20" i="35"/>
  <c r="S21" i="35"/>
  <c r="S22" i="35"/>
  <c r="S23" i="35"/>
  <c r="S24" i="35"/>
  <c r="S25" i="35"/>
  <c r="S26" i="35"/>
  <c r="S27" i="35"/>
  <c r="S28" i="35"/>
  <c r="S29" i="35"/>
  <c r="S30" i="35"/>
  <c r="S31" i="35"/>
  <c r="S32" i="35"/>
  <c r="S33" i="35"/>
  <c r="S34" i="35"/>
  <c r="S35" i="35"/>
  <c r="S36" i="35"/>
  <c r="S37" i="35"/>
  <c r="S38" i="35"/>
  <c r="S39" i="35"/>
  <c r="S40" i="35"/>
  <c r="S41" i="35"/>
  <c r="S42" i="35"/>
  <c r="S43" i="35"/>
  <c r="S44" i="35"/>
  <c r="S45" i="35"/>
  <c r="S46" i="35"/>
  <c r="S47" i="35"/>
  <c r="S48" i="35"/>
  <c r="S49" i="35"/>
  <c r="S50" i="35"/>
  <c r="S51" i="35"/>
  <c r="S52" i="35"/>
  <c r="S53" i="35"/>
  <c r="S54" i="35"/>
  <c r="S55" i="35"/>
  <c r="S56" i="35"/>
  <c r="S57" i="35"/>
  <c r="S58" i="35"/>
  <c r="S59" i="35"/>
  <c r="S60" i="35"/>
  <c r="S61" i="35"/>
  <c r="S62" i="35"/>
  <c r="S63" i="35"/>
  <c r="S64" i="35"/>
  <c r="S65" i="35"/>
  <c r="S66" i="35"/>
  <c r="S67" i="35"/>
  <c r="S68" i="35"/>
  <c r="S69" i="35"/>
  <c r="S70" i="35"/>
  <c r="S71" i="35"/>
  <c r="S72" i="35"/>
  <c r="S73" i="35"/>
  <c r="S74" i="35"/>
  <c r="S75" i="35"/>
  <c r="S76" i="35"/>
  <c r="S77" i="35"/>
  <c r="S78" i="35"/>
  <c r="S79" i="35"/>
  <c r="S80" i="35"/>
  <c r="S81" i="35"/>
  <c r="S82" i="35"/>
  <c r="S83" i="35"/>
  <c r="S84" i="35"/>
  <c r="S3" i="35"/>
  <c r="S4" i="36"/>
  <c r="S5" i="36"/>
  <c r="S6" i="36"/>
  <c r="S7" i="36"/>
  <c r="S8" i="36"/>
  <c r="S13" i="36"/>
  <c r="S14" i="36"/>
  <c r="S19" i="36"/>
  <c r="S20" i="36"/>
  <c r="S21" i="36"/>
  <c r="S22" i="36"/>
  <c r="S23" i="36"/>
  <c r="S24" i="36"/>
  <c r="S25" i="36"/>
  <c r="S26" i="36"/>
  <c r="S27" i="36"/>
  <c r="S28" i="36"/>
  <c r="S29" i="36"/>
  <c r="S30" i="36"/>
  <c r="S31" i="36"/>
  <c r="S32" i="36"/>
  <c r="S33" i="36"/>
  <c r="S34" i="36"/>
  <c r="S35" i="36"/>
  <c r="S36" i="36"/>
  <c r="S37" i="36"/>
  <c r="S38" i="36"/>
  <c r="S39" i="36"/>
  <c r="S40" i="36"/>
  <c r="S41" i="36"/>
  <c r="S42" i="36"/>
  <c r="S43" i="36"/>
  <c r="S44" i="36"/>
  <c r="S45" i="36"/>
  <c r="S46" i="36"/>
  <c r="S47" i="36"/>
  <c r="S48" i="36"/>
  <c r="S49" i="36"/>
  <c r="S50" i="36"/>
  <c r="S51" i="36"/>
  <c r="S52" i="36"/>
  <c r="S53" i="36"/>
  <c r="S54" i="36"/>
  <c r="S55" i="36"/>
  <c r="S56" i="36"/>
  <c r="S57" i="36"/>
  <c r="S58" i="36"/>
  <c r="S59" i="36"/>
  <c r="S60" i="36"/>
  <c r="S61" i="36"/>
  <c r="S62" i="36"/>
  <c r="S63" i="36"/>
  <c r="S64" i="36"/>
  <c r="S65" i="36"/>
  <c r="S66" i="36"/>
  <c r="S67" i="36"/>
  <c r="S68" i="36"/>
  <c r="S69" i="36"/>
  <c r="S70" i="36"/>
  <c r="S71" i="36"/>
  <c r="S72" i="36"/>
  <c r="S73" i="36"/>
  <c r="S74" i="36"/>
  <c r="S75" i="36"/>
  <c r="S76" i="36"/>
  <c r="S77" i="36"/>
  <c r="S78" i="36"/>
  <c r="S79" i="36"/>
  <c r="S80" i="36"/>
  <c r="S81" i="36"/>
  <c r="S82" i="36"/>
  <c r="S83" i="36"/>
  <c r="S84" i="36"/>
  <c r="S3" i="36"/>
  <c r="F3" i="36"/>
  <c r="G3" i="36"/>
  <c r="H3" i="36"/>
  <c r="I3" i="36"/>
  <c r="S39" i="39"/>
  <c r="S7" i="39"/>
  <c r="S8" i="39"/>
  <c r="S13" i="39"/>
  <c r="S14" i="39"/>
  <c r="S19" i="39"/>
  <c r="S20" i="39"/>
  <c r="S21" i="39"/>
  <c r="S22" i="39"/>
  <c r="S23" i="39"/>
  <c r="S24" i="39"/>
  <c r="S25" i="39"/>
  <c r="S26" i="39"/>
  <c r="S27" i="39"/>
  <c r="S28" i="39"/>
  <c r="S29" i="39"/>
  <c r="S30" i="39"/>
  <c r="S31" i="39"/>
  <c r="S32" i="39"/>
  <c r="S33" i="39"/>
  <c r="S34" i="39"/>
  <c r="S35" i="39"/>
  <c r="S36" i="39"/>
  <c r="S37" i="39"/>
  <c r="S38" i="39"/>
  <c r="S40" i="39"/>
  <c r="S41" i="39"/>
  <c r="S42" i="39"/>
  <c r="C81" i="43"/>
  <c r="S85" i="42"/>
  <c r="S86" i="42"/>
  <c r="S91" i="42"/>
  <c r="S92" i="42"/>
  <c r="S97" i="42"/>
  <c r="S98" i="42"/>
  <c r="S103" i="42"/>
  <c r="S104" i="42"/>
  <c r="S105" i="42"/>
  <c r="S106" i="42"/>
  <c r="S107" i="42"/>
  <c r="S108" i="42"/>
  <c r="S109" i="42"/>
  <c r="S110" i="42"/>
  <c r="S111" i="42"/>
  <c r="S112" i="42"/>
  <c r="S113" i="42"/>
  <c r="S114" i="42"/>
  <c r="S115" i="42"/>
  <c r="S116" i="42"/>
  <c r="S117" i="42"/>
  <c r="S118" i="42"/>
  <c r="S169" i="42"/>
  <c r="S170" i="42"/>
  <c r="I7" i="43"/>
  <c r="I8" i="43"/>
  <c r="I13" i="43"/>
  <c r="I14" i="43"/>
  <c r="I19" i="43"/>
  <c r="I20" i="43"/>
  <c r="I25" i="43"/>
  <c r="I26" i="43"/>
  <c r="S7" i="43"/>
  <c r="S8" i="43"/>
  <c r="S13" i="43"/>
  <c r="S14" i="43"/>
  <c r="S19" i="43"/>
  <c r="S20" i="43"/>
  <c r="S25" i="43"/>
  <c r="S26" i="43"/>
  <c r="S31" i="43"/>
  <c r="S32" i="43"/>
  <c r="S37" i="43"/>
  <c r="S38" i="43"/>
  <c r="S43" i="43"/>
  <c r="S44" i="43"/>
  <c r="S49" i="43"/>
  <c r="S50" i="43"/>
  <c r="S55" i="43"/>
  <c r="S56" i="43"/>
  <c r="S61" i="43"/>
  <c r="S62" i="43"/>
  <c r="S67" i="43"/>
  <c r="S68" i="43"/>
  <c r="S73" i="43"/>
  <c r="S74" i="43"/>
  <c r="S79" i="43"/>
  <c r="S80" i="43"/>
  <c r="S85" i="43"/>
  <c r="S86" i="43"/>
  <c r="P3" i="43"/>
  <c r="U181" i="34"/>
  <c r="U180" i="34"/>
  <c r="U179" i="34"/>
  <c r="U178" i="34"/>
  <c r="U177" i="34"/>
  <c r="U176" i="34"/>
  <c r="U175" i="34"/>
  <c r="U174" i="34"/>
  <c r="M171" i="34"/>
  <c r="L171" i="34"/>
  <c r="B168" i="34"/>
  <c r="B167" i="34"/>
  <c r="B166" i="34"/>
  <c r="B165" i="34"/>
  <c r="H164" i="34"/>
  <c r="G164" i="34"/>
  <c r="F164" i="34"/>
  <c r="E164" i="34"/>
  <c r="D164" i="34"/>
  <c r="C164" i="34"/>
  <c r="B164" i="34"/>
  <c r="H163" i="34"/>
  <c r="G163" i="34"/>
  <c r="F163" i="34"/>
  <c r="E163" i="34"/>
  <c r="D163" i="34"/>
  <c r="C163" i="34"/>
  <c r="I163" i="34"/>
  <c r="J163" i="34"/>
  <c r="B163" i="34"/>
  <c r="B162" i="34"/>
  <c r="B161" i="34"/>
  <c r="B160" i="34"/>
  <c r="B159" i="34"/>
  <c r="H158" i="34"/>
  <c r="G158" i="34"/>
  <c r="F158" i="34"/>
  <c r="E158" i="34"/>
  <c r="D158" i="34"/>
  <c r="C158" i="34"/>
  <c r="B158" i="34"/>
  <c r="H157" i="34"/>
  <c r="G157" i="34"/>
  <c r="F157" i="34"/>
  <c r="E157" i="34"/>
  <c r="D157" i="34"/>
  <c r="C157" i="34"/>
  <c r="I157" i="34"/>
  <c r="J157" i="34"/>
  <c r="B157" i="34"/>
  <c r="B156" i="34"/>
  <c r="B155" i="34"/>
  <c r="B154" i="34"/>
  <c r="B153" i="34"/>
  <c r="H152" i="34"/>
  <c r="G152" i="34"/>
  <c r="F152" i="34"/>
  <c r="E152" i="34"/>
  <c r="D152" i="34"/>
  <c r="C152" i="34"/>
  <c r="B152" i="34"/>
  <c r="H151" i="34"/>
  <c r="G151" i="34"/>
  <c r="F151" i="34"/>
  <c r="E151" i="34"/>
  <c r="D151" i="34"/>
  <c r="C151" i="34"/>
  <c r="I151" i="34"/>
  <c r="J151" i="34"/>
  <c r="B151" i="34"/>
  <c r="B150" i="34"/>
  <c r="B149" i="34"/>
  <c r="B148" i="34"/>
  <c r="B147" i="34"/>
  <c r="H146" i="34"/>
  <c r="G146" i="34"/>
  <c r="F146" i="34"/>
  <c r="E146" i="34"/>
  <c r="D146" i="34"/>
  <c r="C146" i="34"/>
  <c r="B146" i="34"/>
  <c r="H145" i="34"/>
  <c r="G145" i="34"/>
  <c r="F145" i="34"/>
  <c r="E145" i="34"/>
  <c r="D145" i="34"/>
  <c r="C145" i="34"/>
  <c r="I145" i="34"/>
  <c r="J145" i="34"/>
  <c r="B145" i="34"/>
  <c r="B144" i="34"/>
  <c r="B143" i="34"/>
  <c r="B142" i="34"/>
  <c r="B141" i="34"/>
  <c r="H140" i="34"/>
  <c r="G140" i="34"/>
  <c r="F140" i="34"/>
  <c r="E140" i="34"/>
  <c r="D140" i="34"/>
  <c r="C140" i="34"/>
  <c r="B140" i="34"/>
  <c r="H139" i="34"/>
  <c r="G139" i="34"/>
  <c r="F139" i="34"/>
  <c r="E139" i="34"/>
  <c r="D139" i="34"/>
  <c r="C139" i="34"/>
  <c r="I139" i="34"/>
  <c r="J139" i="34"/>
  <c r="B139" i="34"/>
  <c r="B138" i="34"/>
  <c r="B137" i="34"/>
  <c r="B136" i="34"/>
  <c r="B135" i="34"/>
  <c r="H134" i="34"/>
  <c r="G134" i="34"/>
  <c r="F134" i="34"/>
  <c r="E134" i="34"/>
  <c r="D134" i="34"/>
  <c r="C134" i="34"/>
  <c r="B134" i="34"/>
  <c r="H133" i="34"/>
  <c r="G133" i="34"/>
  <c r="F133" i="34"/>
  <c r="E133" i="34"/>
  <c r="D133" i="34"/>
  <c r="C133" i="34"/>
  <c r="I133" i="34"/>
  <c r="B133" i="34"/>
  <c r="B132" i="34"/>
  <c r="B131" i="34"/>
  <c r="B130" i="34"/>
  <c r="B129" i="34"/>
  <c r="H128" i="34"/>
  <c r="G128" i="34"/>
  <c r="F128" i="34"/>
  <c r="E128" i="34"/>
  <c r="D128" i="34"/>
  <c r="C128" i="34"/>
  <c r="B128" i="34"/>
  <c r="H127" i="34"/>
  <c r="G127" i="34"/>
  <c r="F127" i="34"/>
  <c r="E127" i="34"/>
  <c r="D127" i="34"/>
  <c r="C127" i="34"/>
  <c r="I127" i="34"/>
  <c r="J127" i="34"/>
  <c r="B127" i="34"/>
  <c r="B126" i="34"/>
  <c r="B125" i="34"/>
  <c r="B124" i="34"/>
  <c r="B123" i="34"/>
  <c r="B122" i="34"/>
  <c r="B121" i="34"/>
  <c r="B120" i="34"/>
  <c r="B119" i="34"/>
  <c r="B118" i="34"/>
  <c r="B117" i="34"/>
  <c r="B116" i="34"/>
  <c r="B115" i="34"/>
  <c r="B114" i="34"/>
  <c r="B113" i="34"/>
  <c r="B112" i="34"/>
  <c r="B111" i="34"/>
  <c r="B110" i="34"/>
  <c r="B109" i="34"/>
  <c r="B108" i="34"/>
  <c r="B107" i="34"/>
  <c r="B106" i="34"/>
  <c r="B105" i="34"/>
  <c r="B104" i="34"/>
  <c r="B103" i="34"/>
  <c r="B102" i="34"/>
  <c r="B101" i="34"/>
  <c r="B100" i="34"/>
  <c r="B99" i="34"/>
  <c r="B98" i="34"/>
  <c r="B97" i="34"/>
  <c r="B96" i="34"/>
  <c r="B95" i="34"/>
  <c r="B94" i="34"/>
  <c r="B93" i="34"/>
  <c r="B92" i="34"/>
  <c r="B91" i="34"/>
  <c r="B90" i="34"/>
  <c r="B89" i="34"/>
  <c r="B88" i="34"/>
  <c r="B87" i="34"/>
  <c r="N84" i="34"/>
  <c r="D168" i="34"/>
  <c r="E84" i="34"/>
  <c r="P84" i="34"/>
  <c r="F168" i="34"/>
  <c r="R83" i="34"/>
  <c r="H167" i="34"/>
  <c r="N83" i="34"/>
  <c r="T83" i="34"/>
  <c r="H83" i="34"/>
  <c r="Q82" i="34"/>
  <c r="G166" i="34"/>
  <c r="P82" i="34"/>
  <c r="F166" i="34"/>
  <c r="N82" i="34"/>
  <c r="D166" i="34"/>
  <c r="M82" i="34"/>
  <c r="G82" i="34"/>
  <c r="F82" i="34"/>
  <c r="E82" i="34"/>
  <c r="R82" i="34"/>
  <c r="H166" i="34"/>
  <c r="P81" i="34"/>
  <c r="F165" i="34"/>
  <c r="N81" i="34"/>
  <c r="D165" i="34"/>
  <c r="F81" i="34"/>
  <c r="E81" i="34"/>
  <c r="Q81" i="34"/>
  <c r="G165" i="34"/>
  <c r="P78" i="34"/>
  <c r="F162" i="34"/>
  <c r="N78" i="34"/>
  <c r="D162" i="34"/>
  <c r="F78" i="34"/>
  <c r="E78" i="34"/>
  <c r="Q78" i="34"/>
  <c r="G162" i="34"/>
  <c r="N77" i="34"/>
  <c r="T77" i="34"/>
  <c r="E77" i="34"/>
  <c r="P77" i="34"/>
  <c r="F161" i="34"/>
  <c r="N76" i="34"/>
  <c r="H76" i="34"/>
  <c r="Q75" i="34"/>
  <c r="G159" i="34"/>
  <c r="P75" i="34"/>
  <c r="F159" i="34"/>
  <c r="N75" i="34"/>
  <c r="D159" i="34"/>
  <c r="M75" i="34"/>
  <c r="G75" i="34"/>
  <c r="F75" i="34"/>
  <c r="E75" i="34"/>
  <c r="R75" i="34"/>
  <c r="H159" i="34"/>
  <c r="Q72" i="34"/>
  <c r="G156" i="34"/>
  <c r="P72" i="34"/>
  <c r="F156" i="34"/>
  <c r="N72" i="34"/>
  <c r="D156" i="34"/>
  <c r="M72" i="34"/>
  <c r="O72" i="34"/>
  <c r="E156" i="34"/>
  <c r="G72" i="34"/>
  <c r="F72" i="34"/>
  <c r="E72" i="34"/>
  <c r="R72" i="34"/>
  <c r="H156" i="34"/>
  <c r="P71" i="34"/>
  <c r="F155" i="34"/>
  <c r="N71" i="34"/>
  <c r="D155" i="34"/>
  <c r="F71" i="34"/>
  <c r="E71" i="34"/>
  <c r="Q71" i="34"/>
  <c r="G155" i="34"/>
  <c r="N70" i="34"/>
  <c r="T70" i="34"/>
  <c r="E70" i="34"/>
  <c r="P70" i="34"/>
  <c r="F154" i="34"/>
  <c r="N69" i="34"/>
  <c r="N66" i="34"/>
  <c r="M66" i="34"/>
  <c r="Q65" i="34"/>
  <c r="G149" i="34"/>
  <c r="P65" i="34"/>
  <c r="F149" i="34"/>
  <c r="N65" i="34"/>
  <c r="D149" i="34"/>
  <c r="M65" i="34"/>
  <c r="G65" i="34"/>
  <c r="F65" i="34"/>
  <c r="E65" i="34"/>
  <c r="R65" i="34"/>
  <c r="H149" i="34"/>
  <c r="P64" i="34"/>
  <c r="F148" i="34"/>
  <c r="N64" i="34"/>
  <c r="D148" i="34"/>
  <c r="F64" i="34"/>
  <c r="E64" i="34"/>
  <c r="Q64" i="34"/>
  <c r="G148" i="34"/>
  <c r="R63" i="34"/>
  <c r="H147" i="34"/>
  <c r="N63" i="34"/>
  <c r="T63" i="34"/>
  <c r="H63" i="34"/>
  <c r="E63" i="34"/>
  <c r="N60" i="34"/>
  <c r="E60" i="34"/>
  <c r="R59" i="34"/>
  <c r="H143" i="34"/>
  <c r="N59" i="34"/>
  <c r="T59" i="34"/>
  <c r="M59" i="34"/>
  <c r="H59" i="34"/>
  <c r="Q59" i="34"/>
  <c r="G143" i="34"/>
  <c r="Q58" i="34"/>
  <c r="G142" i="34"/>
  <c r="P58" i="34"/>
  <c r="F142" i="34"/>
  <c r="N58" i="34"/>
  <c r="D142" i="34"/>
  <c r="M58" i="34"/>
  <c r="G58" i="34"/>
  <c r="F58" i="34"/>
  <c r="E58" i="34"/>
  <c r="R58" i="34"/>
  <c r="H142" i="34"/>
  <c r="P57" i="34"/>
  <c r="F141" i="34"/>
  <c r="N57" i="34"/>
  <c r="D141" i="34"/>
  <c r="F57" i="34"/>
  <c r="E57" i="34"/>
  <c r="Q57" i="34"/>
  <c r="G141" i="34"/>
  <c r="P54" i="34"/>
  <c r="F138" i="34"/>
  <c r="N54" i="34"/>
  <c r="D138" i="34"/>
  <c r="F54" i="34"/>
  <c r="E54" i="34"/>
  <c r="Q54" i="34"/>
  <c r="G138" i="34"/>
  <c r="N53" i="34"/>
  <c r="E53" i="34"/>
  <c r="R52" i="34"/>
  <c r="H136" i="34"/>
  <c r="N52" i="34"/>
  <c r="M52" i="34"/>
  <c r="O52" i="34"/>
  <c r="E136" i="34"/>
  <c r="H52" i="34"/>
  <c r="Q52" i="34"/>
  <c r="G136" i="34"/>
  <c r="Q51" i="34"/>
  <c r="G135" i="34"/>
  <c r="P51" i="34"/>
  <c r="F135" i="34"/>
  <c r="N51" i="34"/>
  <c r="T51" i="34"/>
  <c r="M51" i="34"/>
  <c r="G51" i="34"/>
  <c r="F51" i="34"/>
  <c r="E51" i="34"/>
  <c r="R51" i="34"/>
  <c r="H135" i="34"/>
  <c r="Q48" i="34"/>
  <c r="G132" i="34"/>
  <c r="P48" i="34"/>
  <c r="F132" i="34"/>
  <c r="N48" i="34"/>
  <c r="D132" i="34"/>
  <c r="M48" i="34"/>
  <c r="O48" i="34"/>
  <c r="E132" i="34"/>
  <c r="G48" i="34"/>
  <c r="F48" i="34"/>
  <c r="E48" i="34"/>
  <c r="R48" i="34"/>
  <c r="H132" i="34"/>
  <c r="P47" i="34"/>
  <c r="F131" i="34"/>
  <c r="N47" i="34"/>
  <c r="T47" i="34"/>
  <c r="F47" i="34"/>
  <c r="E47" i="34"/>
  <c r="Q47" i="34"/>
  <c r="G131" i="34"/>
  <c r="R46" i="34"/>
  <c r="H130" i="34"/>
  <c r="N46" i="34"/>
  <c r="H46" i="34"/>
  <c r="E46" i="34"/>
  <c r="R45" i="34"/>
  <c r="H129" i="34"/>
  <c r="Q45" i="34"/>
  <c r="G129" i="34"/>
  <c r="N45" i="34"/>
  <c r="H45" i="34"/>
  <c r="G45" i="34"/>
  <c r="F45" i="34"/>
  <c r="H42" i="34"/>
  <c r="G42" i="34"/>
  <c r="F42" i="34"/>
  <c r="G41" i="34"/>
  <c r="F41" i="34"/>
  <c r="E41" i="34"/>
  <c r="H40" i="34"/>
  <c r="F40" i="34"/>
  <c r="R39" i="34"/>
  <c r="H123" i="34"/>
  <c r="N39" i="34"/>
  <c r="T39" i="34"/>
  <c r="M39" i="34"/>
  <c r="C123" i="34"/>
  <c r="H39" i="34"/>
  <c r="G39" i="34"/>
  <c r="E39" i="34"/>
  <c r="H36" i="34"/>
  <c r="G36" i="34"/>
  <c r="E36" i="34"/>
  <c r="T34" i="34"/>
  <c r="G34" i="34"/>
  <c r="F34" i="34"/>
  <c r="E34" i="34"/>
  <c r="H33" i="34"/>
  <c r="F33" i="34"/>
  <c r="E33" i="34"/>
  <c r="T27" i="34"/>
  <c r="G24" i="34"/>
  <c r="F24" i="34"/>
  <c r="H24" i="34"/>
  <c r="I24" i="34"/>
  <c r="E24" i="34"/>
  <c r="H23" i="34"/>
  <c r="H22" i="34"/>
  <c r="G22" i="34"/>
  <c r="G21" i="34"/>
  <c r="Q18" i="34"/>
  <c r="G102" i="34"/>
  <c r="N18" i="34"/>
  <c r="D102" i="34"/>
  <c r="M18" i="34"/>
  <c r="C102" i="34"/>
  <c r="G18" i="34"/>
  <c r="R18" i="34"/>
  <c r="H102" i="34"/>
  <c r="Q17" i="34"/>
  <c r="G101" i="34"/>
  <c r="P17" i="34"/>
  <c r="F101" i="34"/>
  <c r="N17" i="34"/>
  <c r="D101" i="34"/>
  <c r="M17" i="34"/>
  <c r="C101" i="34"/>
  <c r="G17" i="34"/>
  <c r="F17" i="34"/>
  <c r="R17" i="34"/>
  <c r="H101" i="34"/>
  <c r="Q16" i="34"/>
  <c r="G100" i="34"/>
  <c r="P16" i="34"/>
  <c r="F100" i="34"/>
  <c r="N16" i="34"/>
  <c r="D100" i="34"/>
  <c r="M16" i="34"/>
  <c r="C100" i="34"/>
  <c r="G16" i="34"/>
  <c r="F16" i="34"/>
  <c r="R16" i="34"/>
  <c r="H100" i="34"/>
  <c r="N15" i="34"/>
  <c r="D99" i="34"/>
  <c r="N12" i="34"/>
  <c r="D96" i="34"/>
  <c r="Q11" i="34"/>
  <c r="G95" i="34"/>
  <c r="N11" i="34"/>
  <c r="D95" i="34"/>
  <c r="M11" i="34"/>
  <c r="C95" i="34"/>
  <c r="G11" i="34"/>
  <c r="R11" i="34"/>
  <c r="H95" i="34"/>
  <c r="Q10" i="34"/>
  <c r="G94" i="34"/>
  <c r="P10" i="34"/>
  <c r="F94" i="34"/>
  <c r="N10" i="34"/>
  <c r="D94" i="34"/>
  <c r="M10" i="34"/>
  <c r="C94" i="34"/>
  <c r="G10" i="34"/>
  <c r="F10" i="34"/>
  <c r="R10" i="34"/>
  <c r="H94" i="34"/>
  <c r="Q9" i="34"/>
  <c r="G93" i="34"/>
  <c r="P9" i="34"/>
  <c r="R9" i="34"/>
  <c r="S9" i="34"/>
  <c r="N9" i="34"/>
  <c r="D93" i="34"/>
  <c r="M9" i="34"/>
  <c r="C93" i="34"/>
  <c r="G9" i="34"/>
  <c r="F9" i="34"/>
  <c r="H93" i="34"/>
  <c r="T6" i="34"/>
  <c r="O16" i="34"/>
  <c r="E100" i="34"/>
  <c r="I100" i="34"/>
  <c r="J100" i="34"/>
  <c r="E16" i="34"/>
  <c r="I101" i="34"/>
  <c r="S16" i="34"/>
  <c r="S17" i="34"/>
  <c r="E9" i="34"/>
  <c r="O9" i="34"/>
  <c r="T9" i="34"/>
  <c r="I94" i="34"/>
  <c r="O10" i="34"/>
  <c r="E94" i="34"/>
  <c r="J94" i="34"/>
  <c r="S10" i="34"/>
  <c r="T10" i="34"/>
  <c r="F93" i="34"/>
  <c r="I93" i="34"/>
  <c r="E93" i="34"/>
  <c r="J93" i="34"/>
  <c r="H9" i="34"/>
  <c r="I9" i="34"/>
  <c r="K181" i="34"/>
  <c r="I128" i="34"/>
  <c r="J128" i="34"/>
  <c r="I140" i="34"/>
  <c r="J140" i="34"/>
  <c r="I152" i="34"/>
  <c r="J152" i="34"/>
  <c r="I164" i="34"/>
  <c r="J164" i="34"/>
  <c r="J133" i="34"/>
  <c r="I134" i="34"/>
  <c r="J134" i="34"/>
  <c r="I146" i="34"/>
  <c r="J146" i="34"/>
  <c r="I158" i="34"/>
  <c r="J158" i="34"/>
  <c r="I81" i="43"/>
  <c r="J81" i="43"/>
  <c r="T41" i="34"/>
  <c r="T57" i="34"/>
  <c r="T71" i="34"/>
  <c r="T64" i="34"/>
  <c r="T65" i="34"/>
  <c r="T75" i="34"/>
  <c r="T78" i="34"/>
  <c r="D135" i="34"/>
  <c r="T58" i="34"/>
  <c r="T72" i="34"/>
  <c r="D131" i="34"/>
  <c r="T48" i="34"/>
  <c r="T81" i="34"/>
  <c r="T82" i="34"/>
  <c r="T54" i="34"/>
  <c r="O66" i="34"/>
  <c r="E150" i="34"/>
  <c r="C150" i="34"/>
  <c r="E35" i="34"/>
  <c r="D129" i="34"/>
  <c r="T45" i="34"/>
  <c r="T66" i="34"/>
  <c r="D150" i="34"/>
  <c r="E69" i="34"/>
  <c r="P69" i="34"/>
  <c r="F153" i="34"/>
  <c r="F69" i="34"/>
  <c r="Q69" i="34"/>
  <c r="G153" i="34"/>
  <c r="O75" i="34"/>
  <c r="E159" i="34"/>
  <c r="C159" i="34"/>
  <c r="I159" i="34"/>
  <c r="J159" i="34"/>
  <c r="G33" i="34"/>
  <c r="F36" i="34"/>
  <c r="P39" i="34"/>
  <c r="F39" i="34"/>
  <c r="I39" i="34"/>
  <c r="J39" i="34"/>
  <c r="E42" i="34"/>
  <c r="E45" i="34"/>
  <c r="P45" i="34"/>
  <c r="F129" i="34"/>
  <c r="P46" i="34"/>
  <c r="F130" i="34"/>
  <c r="F46" i="34"/>
  <c r="Q46" i="34"/>
  <c r="G130" i="34"/>
  <c r="M46" i="34"/>
  <c r="G46" i="34"/>
  <c r="T46" i="34"/>
  <c r="D130" i="34"/>
  <c r="E83" i="34"/>
  <c r="P83" i="34"/>
  <c r="F167" i="34"/>
  <c r="F83" i="34"/>
  <c r="Q83" i="34"/>
  <c r="G167" i="34"/>
  <c r="M83" i="34"/>
  <c r="G83" i="34"/>
  <c r="E10" i="34"/>
  <c r="F11" i="34"/>
  <c r="H11" i="34"/>
  <c r="I11" i="34"/>
  <c r="P11" i="34"/>
  <c r="G12" i="34"/>
  <c r="M12" i="34"/>
  <c r="E12" i="34"/>
  <c r="Q12" i="34"/>
  <c r="G96" i="34"/>
  <c r="G15" i="34"/>
  <c r="M15" i="34"/>
  <c r="Q15" i="34"/>
  <c r="G99" i="34"/>
  <c r="H16" i="34"/>
  <c r="I16" i="34"/>
  <c r="E17" i="34"/>
  <c r="O17" i="34"/>
  <c r="E101" i="34"/>
  <c r="F18" i="34"/>
  <c r="P18" i="34"/>
  <c r="F21" i="34"/>
  <c r="H21" i="34"/>
  <c r="I21" i="34"/>
  <c r="E22" i="34"/>
  <c r="F23" i="34"/>
  <c r="G23" i="34"/>
  <c r="I23" i="34"/>
  <c r="H35" i="34"/>
  <c r="Q39" i="34"/>
  <c r="G123" i="34"/>
  <c r="E40" i="34"/>
  <c r="M45" i="34"/>
  <c r="G52" i="34"/>
  <c r="H53" i="34"/>
  <c r="R53" i="34"/>
  <c r="H137" i="34"/>
  <c r="G59" i="34"/>
  <c r="H60" i="34"/>
  <c r="R60" i="34"/>
  <c r="H144" i="34"/>
  <c r="M69" i="34"/>
  <c r="O51" i="34"/>
  <c r="E135" i="34"/>
  <c r="C135" i="34"/>
  <c r="I135" i="34"/>
  <c r="C142" i="34"/>
  <c r="O58" i="34"/>
  <c r="E142" i="34"/>
  <c r="E66" i="34"/>
  <c r="P66" i="34"/>
  <c r="F150" i="34"/>
  <c r="F66" i="34"/>
  <c r="D153" i="34"/>
  <c r="T69" i="34"/>
  <c r="D160" i="34"/>
  <c r="T76" i="34"/>
  <c r="K178" i="34"/>
  <c r="K177" i="34"/>
  <c r="F22" i="34"/>
  <c r="I22" i="34"/>
  <c r="G40" i="34"/>
  <c r="E52" i="34"/>
  <c r="P52" i="34"/>
  <c r="F136" i="34"/>
  <c r="F52" i="34"/>
  <c r="D136" i="34"/>
  <c r="T52" i="34"/>
  <c r="E59" i="34"/>
  <c r="P59" i="34"/>
  <c r="F143" i="34"/>
  <c r="F59" i="34"/>
  <c r="P63" i="34"/>
  <c r="F147" i="34"/>
  <c r="F63" i="34"/>
  <c r="Q63" i="34"/>
  <c r="G147" i="34"/>
  <c r="M63" i="34"/>
  <c r="G63" i="34"/>
  <c r="C149" i="34"/>
  <c r="I149" i="34"/>
  <c r="O65" i="34"/>
  <c r="E149" i="34"/>
  <c r="J149" i="34"/>
  <c r="E76" i="34"/>
  <c r="P76" i="34"/>
  <c r="F160" i="34"/>
  <c r="F76" i="34"/>
  <c r="Q76" i="34"/>
  <c r="G160" i="34"/>
  <c r="M76" i="34"/>
  <c r="G76" i="34"/>
  <c r="K176" i="34"/>
  <c r="K175" i="34"/>
  <c r="K180" i="34"/>
  <c r="K179" i="34"/>
  <c r="R12" i="34"/>
  <c r="H96" i="34"/>
  <c r="E3" i="34"/>
  <c r="J3" i="34"/>
  <c r="H10" i="34"/>
  <c r="I10" i="34"/>
  <c r="E11" i="34"/>
  <c r="J11" i="34"/>
  <c r="O11" i="34"/>
  <c r="E95" i="34"/>
  <c r="F12" i="34"/>
  <c r="P12" i="34"/>
  <c r="F15" i="34"/>
  <c r="H15" i="34"/>
  <c r="I15" i="34"/>
  <c r="P15" i="34"/>
  <c r="H17" i="34"/>
  <c r="I17" i="34"/>
  <c r="E18" i="34"/>
  <c r="O18" i="34"/>
  <c r="E102" i="34"/>
  <c r="E21" i="34"/>
  <c r="J21" i="34"/>
  <c r="E23" i="34"/>
  <c r="J23" i="34"/>
  <c r="T28" i="34"/>
  <c r="T33" i="34"/>
  <c r="G35" i="34"/>
  <c r="T35" i="34"/>
  <c r="O39" i="34"/>
  <c r="E123" i="34"/>
  <c r="H66" i="34"/>
  <c r="R66" i="34"/>
  <c r="H150" i="34"/>
  <c r="H69" i="34"/>
  <c r="D123" i="34"/>
  <c r="D143" i="34"/>
  <c r="D147" i="34"/>
  <c r="D167" i="34"/>
  <c r="T29" i="34"/>
  <c r="T36" i="34"/>
  <c r="P53" i="34"/>
  <c r="F137" i="34"/>
  <c r="F53" i="34"/>
  <c r="Q53" i="34"/>
  <c r="G137" i="34"/>
  <c r="M53" i="34"/>
  <c r="G53" i="34"/>
  <c r="T53" i="34"/>
  <c r="D137" i="34"/>
  <c r="O59" i="34"/>
  <c r="E143" i="34"/>
  <c r="C143" i="34"/>
  <c r="I143" i="34"/>
  <c r="P60" i="34"/>
  <c r="F144" i="34"/>
  <c r="F60" i="34"/>
  <c r="Q60" i="34"/>
  <c r="G144" i="34"/>
  <c r="M60" i="34"/>
  <c r="G60" i="34"/>
  <c r="D144" i="34"/>
  <c r="T60" i="34"/>
  <c r="C166" i="34"/>
  <c r="O82" i="34"/>
  <c r="E166" i="34"/>
  <c r="H12" i="34"/>
  <c r="R15" i="34"/>
  <c r="H99" i="34"/>
  <c r="T4" i="34"/>
  <c r="H18" i="34"/>
  <c r="T30" i="34"/>
  <c r="F35" i="34"/>
  <c r="T40" i="34"/>
  <c r="T42" i="34"/>
  <c r="G66" i="34"/>
  <c r="Q66" i="34"/>
  <c r="G150" i="34"/>
  <c r="G69" i="34"/>
  <c r="R69" i="34"/>
  <c r="H153" i="34"/>
  <c r="R76" i="34"/>
  <c r="H160" i="34"/>
  <c r="C132" i="34"/>
  <c r="C136" i="34"/>
  <c r="C156" i="34"/>
  <c r="H70" i="34"/>
  <c r="R70" i="34"/>
  <c r="H154" i="34"/>
  <c r="H77" i="34"/>
  <c r="R77" i="34"/>
  <c r="H161" i="34"/>
  <c r="H84" i="34"/>
  <c r="R84" i="34"/>
  <c r="H168" i="34"/>
  <c r="D154" i="34"/>
  <c r="H47" i="34"/>
  <c r="R47" i="34"/>
  <c r="H131" i="34"/>
  <c r="H54" i="34"/>
  <c r="R54" i="34"/>
  <c r="H138" i="34"/>
  <c r="H57" i="34"/>
  <c r="R57" i="34"/>
  <c r="H141" i="34"/>
  <c r="H64" i="34"/>
  <c r="R64" i="34"/>
  <c r="H148" i="34"/>
  <c r="G70" i="34"/>
  <c r="M70" i="34"/>
  <c r="Q70" i="34"/>
  <c r="G154" i="34"/>
  <c r="H71" i="34"/>
  <c r="R71" i="34"/>
  <c r="H155" i="34"/>
  <c r="G77" i="34"/>
  <c r="M77" i="34"/>
  <c r="Q77" i="34"/>
  <c r="G161" i="34"/>
  <c r="H78" i="34"/>
  <c r="R78" i="34"/>
  <c r="H162" i="34"/>
  <c r="H81" i="34"/>
  <c r="R81" i="34"/>
  <c r="H165" i="34"/>
  <c r="G84" i="34"/>
  <c r="M84" i="34"/>
  <c r="Q84" i="34"/>
  <c r="G168" i="34"/>
  <c r="D161" i="34"/>
  <c r="H34" i="34"/>
  <c r="H41" i="34"/>
  <c r="G47" i="34"/>
  <c r="M47" i="34"/>
  <c r="H48" i="34"/>
  <c r="H51" i="34"/>
  <c r="G54" i="34"/>
  <c r="M54" i="34"/>
  <c r="G57" i="34"/>
  <c r="M57" i="34"/>
  <c r="H58" i="34"/>
  <c r="G64" i="34"/>
  <c r="M64" i="34"/>
  <c r="H65" i="34"/>
  <c r="F70" i="34"/>
  <c r="G71" i="34"/>
  <c r="M71" i="34"/>
  <c r="H72" i="34"/>
  <c r="H75" i="34"/>
  <c r="F77" i="34"/>
  <c r="G78" i="34"/>
  <c r="M78" i="34"/>
  <c r="G81" i="34"/>
  <c r="M81" i="34"/>
  <c r="H82" i="34"/>
  <c r="F84" i="34"/>
  <c r="T84" i="34"/>
  <c r="F102" i="34"/>
  <c r="I102" i="34"/>
  <c r="J102" i="34"/>
  <c r="S18" i="34"/>
  <c r="T18" i="34"/>
  <c r="E15" i="34"/>
  <c r="J15" i="34"/>
  <c r="J17" i="34"/>
  <c r="J101" i="34"/>
  <c r="T17" i="34"/>
  <c r="I18" i="34"/>
  <c r="J18" i="34"/>
  <c r="J16" i="34"/>
  <c r="F99" i="34"/>
  <c r="S15" i="34"/>
  <c r="T16" i="34"/>
  <c r="F96" i="34"/>
  <c r="S12" i="34"/>
  <c r="I12" i="34"/>
  <c r="J12" i="34"/>
  <c r="J10" i="34"/>
  <c r="J9" i="34"/>
  <c r="F95" i="34"/>
  <c r="I95" i="34"/>
  <c r="J95" i="34"/>
  <c r="S11" i="34"/>
  <c r="T11" i="34"/>
  <c r="F123" i="34"/>
  <c r="I123" i="34"/>
  <c r="J123" i="34"/>
  <c r="S39" i="34"/>
  <c r="I136" i="34"/>
  <c r="J136" i="34"/>
  <c r="I166" i="34"/>
  <c r="J166" i="34"/>
  <c r="I142" i="34"/>
  <c r="J142" i="34"/>
  <c r="I156" i="34"/>
  <c r="J156" i="34"/>
  <c r="I150" i="34"/>
  <c r="J150" i="34"/>
  <c r="J135" i="34"/>
  <c r="I132" i="34"/>
  <c r="J132" i="34"/>
  <c r="J143" i="34"/>
  <c r="C155" i="34"/>
  <c r="I155" i="34"/>
  <c r="O71" i="34"/>
  <c r="E155" i="34"/>
  <c r="J155" i="34"/>
  <c r="C131" i="34"/>
  <c r="I131" i="34"/>
  <c r="O47" i="34"/>
  <c r="E131" i="34"/>
  <c r="C154" i="34"/>
  <c r="O70" i="34"/>
  <c r="E154" i="34"/>
  <c r="C148" i="34"/>
  <c r="O64" i="34"/>
  <c r="E148" i="34"/>
  <c r="C161" i="34"/>
  <c r="I161" i="34"/>
  <c r="O77" i="34"/>
  <c r="E161" i="34"/>
  <c r="C137" i="34"/>
  <c r="I137" i="34"/>
  <c r="O53" i="34"/>
  <c r="E137" i="34"/>
  <c r="J137" i="34"/>
  <c r="C147" i="34"/>
  <c r="I147" i="34"/>
  <c r="O63" i="34"/>
  <c r="E147" i="34"/>
  <c r="C153" i="34"/>
  <c r="I153" i="34"/>
  <c r="O69" i="34"/>
  <c r="E153" i="34"/>
  <c r="C99" i="34"/>
  <c r="I99" i="34"/>
  <c r="O15" i="34"/>
  <c r="E99" i="34"/>
  <c r="J99" i="34"/>
  <c r="C130" i="34"/>
  <c r="O46" i="34"/>
  <c r="E130" i="34"/>
  <c r="C129" i="34"/>
  <c r="I129" i="34"/>
  <c r="O45" i="34"/>
  <c r="E129" i="34"/>
  <c r="J129" i="34"/>
  <c r="C96" i="34"/>
  <c r="O12" i="34"/>
  <c r="T3" i="34"/>
  <c r="C165" i="34"/>
  <c r="I165" i="34"/>
  <c r="O81" i="34"/>
  <c r="E165" i="34"/>
  <c r="C144" i="34"/>
  <c r="O60" i="34"/>
  <c r="E144" i="34"/>
  <c r="T5" i="34"/>
  <c r="C141" i="34"/>
  <c r="I141" i="34"/>
  <c r="O57" i="34"/>
  <c r="E141" i="34"/>
  <c r="J141" i="34"/>
  <c r="C162" i="34"/>
  <c r="O78" i="34"/>
  <c r="E162" i="34"/>
  <c r="C138" i="34"/>
  <c r="O54" i="34"/>
  <c r="E138" i="34"/>
  <c r="C168" i="34"/>
  <c r="O84" i="34"/>
  <c r="E168" i="34"/>
  <c r="O76" i="34"/>
  <c r="E160" i="34"/>
  <c r="C160" i="34"/>
  <c r="O83" i="34"/>
  <c r="E167" i="34"/>
  <c r="C167" i="34"/>
  <c r="I167" i="34"/>
  <c r="J167" i="34"/>
  <c r="T15" i="34"/>
  <c r="E96" i="34"/>
  <c r="T12" i="34"/>
  <c r="I96" i="34"/>
  <c r="J96" i="34"/>
  <c r="I160" i="34"/>
  <c r="J160" i="34"/>
  <c r="I168" i="34"/>
  <c r="J168" i="34"/>
  <c r="I162" i="34"/>
  <c r="J162" i="34"/>
  <c r="I130" i="34"/>
  <c r="J130" i="34"/>
  <c r="J153" i="34"/>
  <c r="J147" i="34"/>
  <c r="J161" i="34"/>
  <c r="J131" i="34"/>
  <c r="I138" i="34"/>
  <c r="J138" i="34"/>
  <c r="I144" i="34"/>
  <c r="J144" i="34"/>
  <c r="I148" i="34"/>
  <c r="J148" i="34"/>
  <c r="I154" i="34"/>
  <c r="J154" i="34"/>
  <c r="J165" i="34"/>
  <c r="C84" i="43"/>
  <c r="C83" i="43"/>
  <c r="C82" i="43"/>
  <c r="C78" i="43"/>
  <c r="C77" i="43"/>
  <c r="C76" i="43"/>
  <c r="C75" i="43"/>
  <c r="C72" i="43"/>
  <c r="C71" i="43"/>
  <c r="C70" i="43"/>
  <c r="C69" i="43"/>
  <c r="C66" i="43"/>
  <c r="C65" i="43"/>
  <c r="C64" i="43"/>
  <c r="C63" i="43"/>
  <c r="C60" i="43"/>
  <c r="C59" i="43"/>
  <c r="C58" i="43"/>
  <c r="C57" i="43"/>
  <c r="C54" i="43"/>
  <c r="C53" i="43"/>
  <c r="C52" i="43"/>
  <c r="C51" i="43"/>
  <c r="C48" i="43"/>
  <c r="C47" i="43"/>
  <c r="C46" i="43"/>
  <c r="C45" i="43"/>
  <c r="C42" i="43"/>
  <c r="C41" i="43"/>
  <c r="C40" i="43"/>
  <c r="C39" i="43"/>
  <c r="C36" i="43"/>
  <c r="C35" i="43"/>
  <c r="C34" i="43"/>
  <c r="C33" i="43"/>
  <c r="U181" i="43"/>
  <c r="U180" i="43"/>
  <c r="U179" i="43"/>
  <c r="U178" i="43"/>
  <c r="U177" i="43"/>
  <c r="U176" i="43"/>
  <c r="U175" i="43"/>
  <c r="U174" i="43"/>
  <c r="U181" i="42"/>
  <c r="U180" i="42"/>
  <c r="U179" i="42"/>
  <c r="U178" i="42"/>
  <c r="U177" i="42"/>
  <c r="U176" i="42"/>
  <c r="U175" i="42"/>
  <c r="U174" i="42"/>
  <c r="U181" i="39"/>
  <c r="U180" i="39"/>
  <c r="U179" i="39"/>
  <c r="U178" i="39"/>
  <c r="U177" i="39"/>
  <c r="U176" i="39"/>
  <c r="U175" i="39"/>
  <c r="U174" i="39"/>
  <c r="U181" i="38"/>
  <c r="U180" i="38"/>
  <c r="U179" i="38"/>
  <c r="U178" i="38"/>
  <c r="U177" i="38"/>
  <c r="U176" i="38"/>
  <c r="U175" i="38"/>
  <c r="U174" i="38"/>
  <c r="U180" i="37"/>
  <c r="U179" i="37"/>
  <c r="U178" i="37"/>
  <c r="U177" i="37"/>
  <c r="U176" i="37"/>
  <c r="U175" i="37"/>
  <c r="U174" i="37"/>
  <c r="U181" i="36"/>
  <c r="U180" i="36"/>
  <c r="U179" i="36"/>
  <c r="U178" i="36"/>
  <c r="U177" i="36"/>
  <c r="U176" i="36"/>
  <c r="U175" i="36"/>
  <c r="U174" i="36"/>
  <c r="U181" i="35"/>
  <c r="U180" i="35"/>
  <c r="U179" i="35"/>
  <c r="U178" i="35"/>
  <c r="U177" i="35"/>
  <c r="U176" i="35"/>
  <c r="U175" i="35"/>
  <c r="U174" i="35"/>
  <c r="U181" i="32"/>
  <c r="U180" i="32"/>
  <c r="U179" i="32"/>
  <c r="U178" i="32"/>
  <c r="U177" i="32"/>
  <c r="U176" i="32"/>
  <c r="U175" i="32"/>
  <c r="U174" i="32"/>
  <c r="U175" i="33"/>
  <c r="U176" i="33"/>
  <c r="U177" i="33"/>
  <c r="U178" i="33"/>
  <c r="U179" i="33"/>
  <c r="U180" i="33"/>
  <c r="U181" i="33"/>
  <c r="U174" i="33"/>
  <c r="K179" i="35"/>
  <c r="K175" i="38"/>
  <c r="K179" i="38"/>
  <c r="J33" i="43"/>
  <c r="I33" i="43"/>
  <c r="S33" i="43"/>
  <c r="M29" i="43"/>
  <c r="E29" i="43"/>
  <c r="F29" i="43"/>
  <c r="G29" i="43"/>
  <c r="H29" i="43"/>
  <c r="I29" i="43"/>
  <c r="J29" i="43"/>
  <c r="P29" i="43"/>
  <c r="Q29" i="43"/>
  <c r="R29" i="43"/>
  <c r="S29" i="43"/>
  <c r="J41" i="43"/>
  <c r="I41" i="43"/>
  <c r="S41" i="43"/>
  <c r="J53" i="43"/>
  <c r="I53" i="43"/>
  <c r="S53" i="43"/>
  <c r="J65" i="43"/>
  <c r="I65" i="43"/>
  <c r="S65" i="43"/>
  <c r="J77" i="43"/>
  <c r="I77" i="43"/>
  <c r="S77" i="43"/>
  <c r="P22" i="43"/>
  <c r="Q22" i="43"/>
  <c r="R22" i="43"/>
  <c r="S22" i="43"/>
  <c r="F22" i="43"/>
  <c r="G22" i="43"/>
  <c r="H22" i="43"/>
  <c r="I22" i="43"/>
  <c r="M28" i="43"/>
  <c r="E28" i="43"/>
  <c r="F28" i="43"/>
  <c r="G28" i="43"/>
  <c r="H28" i="43"/>
  <c r="I28" i="43"/>
  <c r="J28" i="43"/>
  <c r="P28" i="43"/>
  <c r="Q28" i="43"/>
  <c r="R28" i="43"/>
  <c r="S28" i="43"/>
  <c r="I34" i="43"/>
  <c r="J34" i="43"/>
  <c r="S34" i="43"/>
  <c r="J40" i="43"/>
  <c r="I40" i="43"/>
  <c r="S40" i="43"/>
  <c r="J46" i="43"/>
  <c r="I46" i="43"/>
  <c r="S46" i="43"/>
  <c r="J52" i="43"/>
  <c r="I52" i="43"/>
  <c r="S52" i="43"/>
  <c r="I58" i="43"/>
  <c r="J58" i="43"/>
  <c r="S58" i="43"/>
  <c r="J64" i="43"/>
  <c r="I64" i="43"/>
  <c r="S64" i="43"/>
  <c r="J70" i="43"/>
  <c r="I70" i="43"/>
  <c r="S70" i="43"/>
  <c r="I76" i="43"/>
  <c r="J76" i="43"/>
  <c r="S76" i="43"/>
  <c r="J83" i="43"/>
  <c r="I83" i="43"/>
  <c r="S83" i="43"/>
  <c r="P21" i="43"/>
  <c r="Q21" i="43"/>
  <c r="R21" i="43"/>
  <c r="S21" i="43"/>
  <c r="F21" i="43"/>
  <c r="G21" i="43"/>
  <c r="H21" i="43"/>
  <c r="I21" i="43"/>
  <c r="J39" i="43"/>
  <c r="I39" i="43"/>
  <c r="S39" i="43"/>
  <c r="Q39" i="43"/>
  <c r="I45" i="43"/>
  <c r="J45" i="43"/>
  <c r="S45" i="43"/>
  <c r="J51" i="43"/>
  <c r="I51" i="43"/>
  <c r="S51" i="43"/>
  <c r="J57" i="43"/>
  <c r="I57" i="43"/>
  <c r="S57" i="43"/>
  <c r="I63" i="43"/>
  <c r="J63" i="43"/>
  <c r="S63" i="43"/>
  <c r="I69" i="43"/>
  <c r="J69" i="43"/>
  <c r="S69" i="43"/>
  <c r="J75" i="43"/>
  <c r="I75" i="43"/>
  <c r="S75" i="43"/>
  <c r="I82" i="43"/>
  <c r="J82" i="43"/>
  <c r="S82" i="43"/>
  <c r="F24" i="43"/>
  <c r="G24" i="43"/>
  <c r="H24" i="43"/>
  <c r="I24" i="43"/>
  <c r="P24" i="43"/>
  <c r="Q24" i="43"/>
  <c r="R24" i="43"/>
  <c r="S24" i="43"/>
  <c r="M30" i="43"/>
  <c r="E30" i="43"/>
  <c r="F30" i="43"/>
  <c r="G30" i="43"/>
  <c r="H30" i="43"/>
  <c r="I30" i="43"/>
  <c r="J30" i="43"/>
  <c r="P30" i="43"/>
  <c r="Q30" i="43"/>
  <c r="R30" i="43"/>
  <c r="S30" i="43"/>
  <c r="I36" i="43"/>
  <c r="J36" i="43"/>
  <c r="S36" i="43"/>
  <c r="J42" i="43"/>
  <c r="I42" i="43"/>
  <c r="S42" i="43"/>
  <c r="J48" i="43"/>
  <c r="I48" i="43"/>
  <c r="S48" i="43"/>
  <c r="J54" i="43"/>
  <c r="I54" i="43"/>
  <c r="S54" i="43"/>
  <c r="I60" i="43"/>
  <c r="J60" i="43"/>
  <c r="S60" i="43"/>
  <c r="J66" i="43"/>
  <c r="I66" i="43"/>
  <c r="S66" i="43"/>
  <c r="I72" i="43"/>
  <c r="J72" i="43"/>
  <c r="S72" i="43"/>
  <c r="J78" i="43"/>
  <c r="I78" i="43"/>
  <c r="S78" i="43"/>
  <c r="P27" i="43"/>
  <c r="Q27" i="43"/>
  <c r="R27" i="43"/>
  <c r="S27" i="43"/>
  <c r="F27" i="43"/>
  <c r="G27" i="43"/>
  <c r="H27" i="43"/>
  <c r="I27" i="43"/>
  <c r="P23" i="43"/>
  <c r="Q23" i="43"/>
  <c r="R23" i="43"/>
  <c r="S23" i="43"/>
  <c r="F23" i="43"/>
  <c r="G23" i="43"/>
  <c r="H23" i="43"/>
  <c r="I23" i="43"/>
  <c r="J35" i="43"/>
  <c r="I35" i="43"/>
  <c r="S35" i="43"/>
  <c r="I47" i="43"/>
  <c r="J47" i="43"/>
  <c r="S47" i="43"/>
  <c r="J59" i="43"/>
  <c r="I59" i="43"/>
  <c r="S59" i="43"/>
  <c r="I71" i="43"/>
  <c r="J71" i="43"/>
  <c r="S71" i="43"/>
  <c r="I84" i="43"/>
  <c r="J84" i="43"/>
  <c r="S84" i="43"/>
  <c r="K177" i="38"/>
  <c r="K181" i="38"/>
  <c r="K175" i="32"/>
  <c r="K179" i="32"/>
  <c r="K181" i="32"/>
  <c r="K178" i="35"/>
  <c r="K175" i="35"/>
  <c r="K177" i="36"/>
  <c r="K181" i="36"/>
  <c r="K177" i="37"/>
  <c r="K175" i="37"/>
  <c r="K179" i="37"/>
  <c r="K178" i="39"/>
  <c r="K177" i="39"/>
  <c r="K181" i="39"/>
  <c r="K175" i="42"/>
  <c r="K180" i="42"/>
  <c r="K177" i="42"/>
  <c r="K181" i="42"/>
  <c r="K175" i="43"/>
  <c r="K179" i="43"/>
  <c r="K175" i="36"/>
  <c r="K179" i="36"/>
  <c r="K177" i="43"/>
  <c r="K176" i="39"/>
  <c r="K180" i="39"/>
  <c r="K180" i="37"/>
  <c r="K178" i="36"/>
  <c r="K175" i="33"/>
  <c r="K176" i="32"/>
  <c r="K180" i="32"/>
  <c r="K178" i="32"/>
  <c r="K177" i="32"/>
  <c r="K181" i="43"/>
  <c r="K176" i="43"/>
  <c r="K178" i="43"/>
  <c r="K179" i="42"/>
  <c r="K176" i="42"/>
  <c r="K178" i="42"/>
  <c r="K175" i="39"/>
  <c r="K179" i="39"/>
  <c r="K178" i="37"/>
  <c r="K176" i="37"/>
  <c r="K180" i="36"/>
  <c r="K176" i="36"/>
  <c r="K176" i="35"/>
  <c r="K177" i="35"/>
  <c r="K181" i="35"/>
  <c r="K180" i="43"/>
  <c r="K176" i="38"/>
  <c r="K180" i="38"/>
  <c r="K178" i="38"/>
  <c r="K180" i="35"/>
  <c r="K181" i="33"/>
  <c r="K180" i="33"/>
  <c r="K179" i="33"/>
  <c r="K178" i="33"/>
  <c r="K177" i="33"/>
  <c r="K176" i="33"/>
  <c r="M171" i="36"/>
  <c r="L171" i="36"/>
  <c r="B168" i="36"/>
  <c r="B167" i="36"/>
  <c r="B166" i="36"/>
  <c r="B165" i="36"/>
  <c r="H164" i="36"/>
  <c r="G164" i="36"/>
  <c r="F164" i="36"/>
  <c r="E164" i="36"/>
  <c r="D164" i="36"/>
  <c r="C164" i="36"/>
  <c r="B164" i="36"/>
  <c r="H163" i="36"/>
  <c r="G163" i="36"/>
  <c r="F163" i="36"/>
  <c r="E163" i="36"/>
  <c r="D163" i="36"/>
  <c r="C163" i="36"/>
  <c r="I163" i="36"/>
  <c r="J163" i="36"/>
  <c r="B163" i="36"/>
  <c r="B162" i="36"/>
  <c r="B161" i="36"/>
  <c r="B160" i="36"/>
  <c r="B159" i="36"/>
  <c r="H158" i="36"/>
  <c r="G158" i="36"/>
  <c r="F158" i="36"/>
  <c r="E158" i="36"/>
  <c r="D158" i="36"/>
  <c r="C158" i="36"/>
  <c r="B158" i="36"/>
  <c r="H157" i="36"/>
  <c r="G157" i="36"/>
  <c r="F157" i="36"/>
  <c r="E157" i="36"/>
  <c r="D157" i="36"/>
  <c r="C157" i="36"/>
  <c r="B157" i="36"/>
  <c r="B156" i="36"/>
  <c r="B155" i="36"/>
  <c r="B154" i="36"/>
  <c r="B153" i="36"/>
  <c r="H152" i="36"/>
  <c r="G152" i="36"/>
  <c r="F152" i="36"/>
  <c r="E152" i="36"/>
  <c r="D152" i="36"/>
  <c r="C152" i="36"/>
  <c r="B152" i="36"/>
  <c r="H151" i="36"/>
  <c r="G151" i="36"/>
  <c r="F151" i="36"/>
  <c r="E151" i="36"/>
  <c r="D151" i="36"/>
  <c r="C151" i="36"/>
  <c r="I151" i="36"/>
  <c r="J151" i="36"/>
  <c r="B151" i="36"/>
  <c r="B150" i="36"/>
  <c r="B149" i="36"/>
  <c r="B148" i="36"/>
  <c r="B147" i="36"/>
  <c r="H146" i="36"/>
  <c r="G146" i="36"/>
  <c r="F146" i="36"/>
  <c r="E146" i="36"/>
  <c r="D146" i="36"/>
  <c r="C146" i="36"/>
  <c r="B146" i="36"/>
  <c r="H145" i="36"/>
  <c r="G145" i="36"/>
  <c r="F145" i="36"/>
  <c r="E145" i="36"/>
  <c r="D145" i="36"/>
  <c r="B145" i="36"/>
  <c r="B144" i="36"/>
  <c r="B143" i="36"/>
  <c r="B142" i="36"/>
  <c r="B141" i="36"/>
  <c r="H140" i="36"/>
  <c r="G140" i="36"/>
  <c r="F140" i="36"/>
  <c r="E140" i="36"/>
  <c r="D140" i="36"/>
  <c r="C140" i="36"/>
  <c r="B140" i="36"/>
  <c r="H139" i="36"/>
  <c r="G139" i="36"/>
  <c r="F139" i="36"/>
  <c r="I139" i="36"/>
  <c r="D139" i="36"/>
  <c r="E139" i="36"/>
  <c r="J139" i="36"/>
  <c r="B139" i="36"/>
  <c r="B138" i="36"/>
  <c r="B137" i="36"/>
  <c r="B136" i="36"/>
  <c r="B135" i="36"/>
  <c r="H134" i="36"/>
  <c r="G134" i="36"/>
  <c r="F134" i="36"/>
  <c r="E134" i="36"/>
  <c r="D134" i="36"/>
  <c r="C134" i="36"/>
  <c r="B134" i="36"/>
  <c r="H133" i="36"/>
  <c r="G133" i="36"/>
  <c r="F133" i="36"/>
  <c r="E133" i="36"/>
  <c r="D133" i="36"/>
  <c r="B133" i="36"/>
  <c r="B132" i="36"/>
  <c r="B131" i="36"/>
  <c r="B130" i="36"/>
  <c r="B129" i="36"/>
  <c r="H128" i="36"/>
  <c r="G128" i="36"/>
  <c r="F128" i="36"/>
  <c r="E128" i="36"/>
  <c r="D128" i="36"/>
  <c r="C128" i="36"/>
  <c r="B128" i="36"/>
  <c r="H127" i="36"/>
  <c r="G127" i="36"/>
  <c r="F127" i="36"/>
  <c r="I127" i="36"/>
  <c r="D127" i="36"/>
  <c r="E127" i="36"/>
  <c r="J127" i="36"/>
  <c r="B127" i="36"/>
  <c r="B126" i="36"/>
  <c r="B125" i="36"/>
  <c r="B124" i="36"/>
  <c r="B123" i="36"/>
  <c r="B122" i="36"/>
  <c r="B121" i="36"/>
  <c r="B120" i="36"/>
  <c r="B119" i="36"/>
  <c r="B118" i="36"/>
  <c r="B117" i="36"/>
  <c r="B116" i="36"/>
  <c r="B115" i="36"/>
  <c r="B114" i="36"/>
  <c r="B113" i="36"/>
  <c r="B112" i="36"/>
  <c r="B111" i="36"/>
  <c r="B110" i="36"/>
  <c r="B109" i="36"/>
  <c r="B108" i="36"/>
  <c r="B107" i="36"/>
  <c r="B106" i="36"/>
  <c r="B105" i="36"/>
  <c r="B104" i="36"/>
  <c r="B103" i="36"/>
  <c r="B102" i="36"/>
  <c r="B101" i="36"/>
  <c r="B100" i="36"/>
  <c r="B99" i="36"/>
  <c r="B98" i="36"/>
  <c r="H97" i="36"/>
  <c r="G97" i="36"/>
  <c r="F97" i="36"/>
  <c r="E97" i="36"/>
  <c r="D97" i="36"/>
  <c r="B97" i="36"/>
  <c r="B96" i="36"/>
  <c r="B95" i="36"/>
  <c r="B94" i="36"/>
  <c r="B93" i="36"/>
  <c r="B92" i="36"/>
  <c r="H91" i="36"/>
  <c r="G91" i="36"/>
  <c r="F91" i="36"/>
  <c r="E91" i="36"/>
  <c r="D91" i="36"/>
  <c r="B91" i="36"/>
  <c r="B90" i="36"/>
  <c r="B89" i="36"/>
  <c r="B88" i="36"/>
  <c r="B87" i="36"/>
  <c r="R84" i="36"/>
  <c r="H168" i="36"/>
  <c r="Q84" i="36"/>
  <c r="G168" i="36"/>
  <c r="P84" i="36"/>
  <c r="F168" i="36"/>
  <c r="N84" i="36"/>
  <c r="D168" i="36"/>
  <c r="M84" i="36"/>
  <c r="C168" i="36"/>
  <c r="H84" i="36"/>
  <c r="G84" i="36"/>
  <c r="F84" i="36"/>
  <c r="E84" i="36"/>
  <c r="R83" i="36"/>
  <c r="H167" i="36"/>
  <c r="Q83" i="36"/>
  <c r="G167" i="36"/>
  <c r="P83" i="36"/>
  <c r="F167" i="36"/>
  <c r="N83" i="36"/>
  <c r="D167" i="36"/>
  <c r="M83" i="36"/>
  <c r="O83" i="36"/>
  <c r="E167" i="36"/>
  <c r="H83" i="36"/>
  <c r="G83" i="36"/>
  <c r="F83" i="36"/>
  <c r="E83" i="36"/>
  <c r="R82" i="36"/>
  <c r="H166" i="36"/>
  <c r="Q82" i="36"/>
  <c r="G166" i="36"/>
  <c r="P82" i="36"/>
  <c r="F166" i="36"/>
  <c r="N82" i="36"/>
  <c r="T82" i="36"/>
  <c r="M82" i="36"/>
  <c r="C166" i="36"/>
  <c r="H82" i="36"/>
  <c r="G82" i="36"/>
  <c r="F82" i="36"/>
  <c r="E82" i="36"/>
  <c r="R81" i="36"/>
  <c r="H165" i="36"/>
  <c r="Q81" i="36"/>
  <c r="G165" i="36"/>
  <c r="P81" i="36"/>
  <c r="F165" i="36"/>
  <c r="N81" i="36"/>
  <c r="D165" i="36"/>
  <c r="M81" i="36"/>
  <c r="C165" i="36"/>
  <c r="I165" i="36"/>
  <c r="H81" i="36"/>
  <c r="G81" i="36"/>
  <c r="F81" i="36"/>
  <c r="E81" i="36"/>
  <c r="R78" i="36"/>
  <c r="H162" i="36"/>
  <c r="Q78" i="36"/>
  <c r="G162" i="36"/>
  <c r="P78" i="36"/>
  <c r="F162" i="36"/>
  <c r="N78" i="36"/>
  <c r="D162" i="36"/>
  <c r="M78" i="36"/>
  <c r="C162" i="36"/>
  <c r="H78" i="36"/>
  <c r="G78" i="36"/>
  <c r="F78" i="36"/>
  <c r="E78" i="36"/>
  <c r="R77" i="36"/>
  <c r="H161" i="36"/>
  <c r="Q77" i="36"/>
  <c r="G161" i="36"/>
  <c r="P77" i="36"/>
  <c r="F161" i="36"/>
  <c r="N77" i="36"/>
  <c r="D161" i="36"/>
  <c r="M77" i="36"/>
  <c r="C161" i="36"/>
  <c r="H77" i="36"/>
  <c r="G77" i="36"/>
  <c r="F77" i="36"/>
  <c r="E77" i="36"/>
  <c r="R76" i="36"/>
  <c r="H160" i="36"/>
  <c r="Q76" i="36"/>
  <c r="G160" i="36"/>
  <c r="P76" i="36"/>
  <c r="F160" i="36"/>
  <c r="N76" i="36"/>
  <c r="D160" i="36"/>
  <c r="M76" i="36"/>
  <c r="C160" i="36"/>
  <c r="H76" i="36"/>
  <c r="G76" i="36"/>
  <c r="F76" i="36"/>
  <c r="E76" i="36"/>
  <c r="R75" i="36"/>
  <c r="H159" i="36"/>
  <c r="Q75" i="36"/>
  <c r="G159" i="36"/>
  <c r="P75" i="36"/>
  <c r="F159" i="36"/>
  <c r="N75" i="36"/>
  <c r="T75" i="36"/>
  <c r="M75" i="36"/>
  <c r="O75" i="36"/>
  <c r="E159" i="36"/>
  <c r="H75" i="36"/>
  <c r="G75" i="36"/>
  <c r="F75" i="36"/>
  <c r="E75" i="36"/>
  <c r="R72" i="36"/>
  <c r="H156" i="36"/>
  <c r="Q72" i="36"/>
  <c r="G156" i="36"/>
  <c r="P72" i="36"/>
  <c r="F156" i="36"/>
  <c r="N72" i="36"/>
  <c r="D156" i="36"/>
  <c r="M72" i="36"/>
  <c r="O72" i="36"/>
  <c r="E156" i="36"/>
  <c r="H72" i="36"/>
  <c r="G72" i="36"/>
  <c r="F72" i="36"/>
  <c r="E72" i="36"/>
  <c r="R71" i="36"/>
  <c r="H155" i="36"/>
  <c r="Q71" i="36"/>
  <c r="G155" i="36"/>
  <c r="P71" i="36"/>
  <c r="F155" i="36"/>
  <c r="N71" i="36"/>
  <c r="T71" i="36"/>
  <c r="M71" i="36"/>
  <c r="C155" i="36"/>
  <c r="H71" i="36"/>
  <c r="G71" i="36"/>
  <c r="F71" i="36"/>
  <c r="E71" i="36"/>
  <c r="R70" i="36"/>
  <c r="H154" i="36"/>
  <c r="Q70" i="36"/>
  <c r="G154" i="36"/>
  <c r="P70" i="36"/>
  <c r="F154" i="36"/>
  <c r="N70" i="36"/>
  <c r="D154" i="36"/>
  <c r="M70" i="36"/>
  <c r="C154" i="36"/>
  <c r="H70" i="36"/>
  <c r="G70" i="36"/>
  <c r="F70" i="36"/>
  <c r="E70" i="36"/>
  <c r="R69" i="36"/>
  <c r="H153" i="36"/>
  <c r="Q69" i="36"/>
  <c r="G153" i="36"/>
  <c r="P69" i="36"/>
  <c r="F153" i="36"/>
  <c r="N69" i="36"/>
  <c r="T69" i="36"/>
  <c r="M69" i="36"/>
  <c r="C153" i="36"/>
  <c r="I153" i="36"/>
  <c r="H69" i="36"/>
  <c r="G69" i="36"/>
  <c r="F69" i="36"/>
  <c r="E69" i="36"/>
  <c r="R66" i="36"/>
  <c r="H150" i="36"/>
  <c r="Q66" i="36"/>
  <c r="G150" i="36"/>
  <c r="P66" i="36"/>
  <c r="F150" i="36"/>
  <c r="N66" i="36"/>
  <c r="T66" i="36"/>
  <c r="M66" i="36"/>
  <c r="O66" i="36"/>
  <c r="E150" i="36"/>
  <c r="H66" i="36"/>
  <c r="G66" i="36"/>
  <c r="F66" i="36"/>
  <c r="E66" i="36"/>
  <c r="R65" i="36"/>
  <c r="H149" i="36"/>
  <c r="Q65" i="36"/>
  <c r="G149" i="36"/>
  <c r="P65" i="36"/>
  <c r="F149" i="36"/>
  <c r="N65" i="36"/>
  <c r="D149" i="36"/>
  <c r="M65" i="36"/>
  <c r="C149" i="36"/>
  <c r="H65" i="36"/>
  <c r="G65" i="36"/>
  <c r="F65" i="36"/>
  <c r="E65" i="36"/>
  <c r="R64" i="36"/>
  <c r="H148" i="36"/>
  <c r="Q64" i="36"/>
  <c r="G148" i="36"/>
  <c r="P64" i="36"/>
  <c r="F148" i="36"/>
  <c r="N64" i="36"/>
  <c r="D148" i="36"/>
  <c r="M64" i="36"/>
  <c r="O64" i="36"/>
  <c r="E148" i="36"/>
  <c r="H64" i="36"/>
  <c r="G64" i="36"/>
  <c r="F64" i="36"/>
  <c r="E64" i="36"/>
  <c r="R63" i="36"/>
  <c r="H147" i="36"/>
  <c r="Q63" i="36"/>
  <c r="G147" i="36"/>
  <c r="P63" i="36"/>
  <c r="F147" i="36"/>
  <c r="N63" i="36"/>
  <c r="D147" i="36"/>
  <c r="M63" i="36"/>
  <c r="C147" i="36"/>
  <c r="I147" i="36"/>
  <c r="H63" i="36"/>
  <c r="G63" i="36"/>
  <c r="F63" i="36"/>
  <c r="E63" i="36"/>
  <c r="R60" i="36"/>
  <c r="H144" i="36"/>
  <c r="Q60" i="36"/>
  <c r="G144" i="36"/>
  <c r="P60" i="36"/>
  <c r="F144" i="36"/>
  <c r="N60" i="36"/>
  <c r="D144" i="36"/>
  <c r="M60" i="36"/>
  <c r="C144" i="36"/>
  <c r="H60" i="36"/>
  <c r="G60" i="36"/>
  <c r="F60" i="36"/>
  <c r="E60" i="36"/>
  <c r="R59" i="36"/>
  <c r="H143" i="36"/>
  <c r="Q59" i="36"/>
  <c r="G143" i="36"/>
  <c r="P59" i="36"/>
  <c r="F143" i="36"/>
  <c r="N59" i="36"/>
  <c r="D143" i="36"/>
  <c r="M59" i="36"/>
  <c r="H59" i="36"/>
  <c r="G59" i="36"/>
  <c r="F59" i="36"/>
  <c r="E59" i="36"/>
  <c r="R58" i="36"/>
  <c r="H142" i="36"/>
  <c r="Q58" i="36"/>
  <c r="G142" i="36"/>
  <c r="P58" i="36"/>
  <c r="F142" i="36"/>
  <c r="N58" i="36"/>
  <c r="T58" i="36"/>
  <c r="M58" i="36"/>
  <c r="C142" i="36"/>
  <c r="H58" i="36"/>
  <c r="G58" i="36"/>
  <c r="F58" i="36"/>
  <c r="E58" i="36"/>
  <c r="R57" i="36"/>
  <c r="H141" i="36"/>
  <c r="Q57" i="36"/>
  <c r="G141" i="36"/>
  <c r="P57" i="36"/>
  <c r="F141" i="36"/>
  <c r="N57" i="36"/>
  <c r="D141" i="36"/>
  <c r="M57" i="36"/>
  <c r="H57" i="36"/>
  <c r="G57" i="36"/>
  <c r="F57" i="36"/>
  <c r="E57" i="36"/>
  <c r="R54" i="36"/>
  <c r="H138" i="36"/>
  <c r="Q54" i="36"/>
  <c r="G138" i="36"/>
  <c r="P54" i="36"/>
  <c r="F138" i="36"/>
  <c r="N54" i="36"/>
  <c r="D138" i="36"/>
  <c r="M54" i="36"/>
  <c r="C138" i="36"/>
  <c r="H54" i="36"/>
  <c r="G54" i="36"/>
  <c r="F54" i="36"/>
  <c r="E54" i="36"/>
  <c r="R53" i="36"/>
  <c r="H137" i="36"/>
  <c r="Q53" i="36"/>
  <c r="G137" i="36"/>
  <c r="P53" i="36"/>
  <c r="F137" i="36"/>
  <c r="N53" i="36"/>
  <c r="D137" i="36"/>
  <c r="M53" i="36"/>
  <c r="C137" i="36"/>
  <c r="H53" i="36"/>
  <c r="G53" i="36"/>
  <c r="F53" i="36"/>
  <c r="E53" i="36"/>
  <c r="R52" i="36"/>
  <c r="H136" i="36"/>
  <c r="Q52" i="36"/>
  <c r="G136" i="36"/>
  <c r="P52" i="36"/>
  <c r="F136" i="36"/>
  <c r="N52" i="36"/>
  <c r="D136" i="36"/>
  <c r="M52" i="36"/>
  <c r="C136" i="36"/>
  <c r="H52" i="36"/>
  <c r="G52" i="36"/>
  <c r="F52" i="36"/>
  <c r="E52" i="36"/>
  <c r="R51" i="36"/>
  <c r="H135" i="36"/>
  <c r="Q51" i="36"/>
  <c r="G135" i="36"/>
  <c r="P51" i="36"/>
  <c r="F135" i="36"/>
  <c r="N51" i="36"/>
  <c r="D135" i="36"/>
  <c r="M51" i="36"/>
  <c r="H51" i="36"/>
  <c r="G51" i="36"/>
  <c r="F51" i="36"/>
  <c r="E51" i="36"/>
  <c r="R48" i="36"/>
  <c r="H132" i="36"/>
  <c r="Q48" i="36"/>
  <c r="G132" i="36"/>
  <c r="P48" i="36"/>
  <c r="F132" i="36"/>
  <c r="N48" i="36"/>
  <c r="D132" i="36"/>
  <c r="M48" i="36"/>
  <c r="C132" i="36"/>
  <c r="H48" i="36"/>
  <c r="G48" i="36"/>
  <c r="F48" i="36"/>
  <c r="E48" i="36"/>
  <c r="R47" i="36"/>
  <c r="H131" i="36"/>
  <c r="Q47" i="36"/>
  <c r="G131" i="36"/>
  <c r="P47" i="36"/>
  <c r="F131" i="36"/>
  <c r="N47" i="36"/>
  <c r="T47" i="36"/>
  <c r="M47" i="36"/>
  <c r="C131" i="36"/>
  <c r="H47" i="36"/>
  <c r="G47" i="36"/>
  <c r="F47" i="36"/>
  <c r="E47" i="36"/>
  <c r="R46" i="36"/>
  <c r="H130" i="36"/>
  <c r="Q46" i="36"/>
  <c r="G130" i="36"/>
  <c r="P46" i="36"/>
  <c r="F130" i="36"/>
  <c r="N46" i="36"/>
  <c r="D130" i="36"/>
  <c r="M46" i="36"/>
  <c r="C130" i="36"/>
  <c r="H46" i="36"/>
  <c r="G46" i="36"/>
  <c r="F46" i="36"/>
  <c r="E46" i="36"/>
  <c r="R45" i="36"/>
  <c r="H129" i="36"/>
  <c r="Q45" i="36"/>
  <c r="G129" i="36"/>
  <c r="P45" i="36"/>
  <c r="F129" i="36"/>
  <c r="N45" i="36"/>
  <c r="T45" i="36"/>
  <c r="M45" i="36"/>
  <c r="H45" i="36"/>
  <c r="G45" i="36"/>
  <c r="F45" i="36"/>
  <c r="E45" i="36"/>
  <c r="R42" i="36"/>
  <c r="H126" i="36"/>
  <c r="Q42" i="36"/>
  <c r="G126" i="36"/>
  <c r="P42" i="36"/>
  <c r="F126" i="36"/>
  <c r="N42" i="36"/>
  <c r="D126" i="36"/>
  <c r="O42" i="36"/>
  <c r="E126" i="36"/>
  <c r="H42" i="36"/>
  <c r="G42" i="36"/>
  <c r="F42" i="36"/>
  <c r="E42" i="36"/>
  <c r="H41" i="36"/>
  <c r="G41" i="36"/>
  <c r="F41" i="36"/>
  <c r="E41" i="36"/>
  <c r="H40" i="36"/>
  <c r="G40" i="36"/>
  <c r="F40" i="36"/>
  <c r="E40" i="36"/>
  <c r="H39" i="36"/>
  <c r="G39" i="36"/>
  <c r="F39" i="36"/>
  <c r="E39" i="36"/>
  <c r="H36" i="36"/>
  <c r="G36" i="36"/>
  <c r="F36" i="36"/>
  <c r="E36" i="36"/>
  <c r="H35" i="36"/>
  <c r="G35" i="36"/>
  <c r="F35" i="36"/>
  <c r="E35" i="36"/>
  <c r="T34" i="36"/>
  <c r="H34" i="36"/>
  <c r="G34" i="36"/>
  <c r="F34" i="36"/>
  <c r="E34" i="36"/>
  <c r="H33" i="36"/>
  <c r="G33" i="36"/>
  <c r="F33" i="36"/>
  <c r="E33" i="36"/>
  <c r="T23" i="36"/>
  <c r="T21" i="36"/>
  <c r="R18" i="36"/>
  <c r="H102" i="36"/>
  <c r="Q18" i="36"/>
  <c r="G102" i="36"/>
  <c r="P18" i="36"/>
  <c r="N18" i="36"/>
  <c r="D102" i="36"/>
  <c r="M18" i="36"/>
  <c r="H18" i="36"/>
  <c r="G18" i="36"/>
  <c r="F18" i="36"/>
  <c r="E18" i="36"/>
  <c r="R17" i="36"/>
  <c r="H101" i="36"/>
  <c r="Q17" i="36"/>
  <c r="G101" i="36"/>
  <c r="P17" i="36"/>
  <c r="N17" i="36"/>
  <c r="D101" i="36"/>
  <c r="M17" i="36"/>
  <c r="C101" i="36"/>
  <c r="H17" i="36"/>
  <c r="G17" i="36"/>
  <c r="F17" i="36"/>
  <c r="R16" i="36"/>
  <c r="H100" i="36"/>
  <c r="Q16" i="36"/>
  <c r="G100" i="36"/>
  <c r="P16" i="36"/>
  <c r="N16" i="36"/>
  <c r="D100" i="36"/>
  <c r="M16" i="36"/>
  <c r="H16" i="36"/>
  <c r="G16" i="36"/>
  <c r="F16" i="36"/>
  <c r="I16" i="36"/>
  <c r="R15" i="36"/>
  <c r="H99" i="36"/>
  <c r="Q15" i="36"/>
  <c r="G99" i="36"/>
  <c r="P15" i="36"/>
  <c r="N15" i="36"/>
  <c r="D99" i="36"/>
  <c r="M15" i="36"/>
  <c r="H15" i="36"/>
  <c r="G15" i="36"/>
  <c r="F15" i="36"/>
  <c r="E15" i="36"/>
  <c r="R12" i="36"/>
  <c r="H96" i="36"/>
  <c r="Q12" i="36"/>
  <c r="G96" i="36"/>
  <c r="P12" i="36"/>
  <c r="N12" i="36"/>
  <c r="D96" i="36"/>
  <c r="M12" i="36"/>
  <c r="C96" i="36"/>
  <c r="H12" i="36"/>
  <c r="G12" i="36"/>
  <c r="F12" i="36"/>
  <c r="E12" i="36"/>
  <c r="R11" i="36"/>
  <c r="H95" i="36"/>
  <c r="Q11" i="36"/>
  <c r="G95" i="36"/>
  <c r="P11" i="36"/>
  <c r="N11" i="36"/>
  <c r="D95" i="36"/>
  <c r="M11" i="36"/>
  <c r="C95" i="36"/>
  <c r="H11" i="36"/>
  <c r="G11" i="36"/>
  <c r="F11" i="36"/>
  <c r="E11" i="36"/>
  <c r="R10" i="36"/>
  <c r="H94" i="36"/>
  <c r="Q10" i="36"/>
  <c r="G94" i="36"/>
  <c r="P10" i="36"/>
  <c r="N10" i="36"/>
  <c r="M10" i="36"/>
  <c r="O10" i="36"/>
  <c r="S10" i="36"/>
  <c r="T10" i="36"/>
  <c r="C94" i="36"/>
  <c r="H10" i="36"/>
  <c r="G10" i="36"/>
  <c r="F10" i="36"/>
  <c r="I10" i="36"/>
  <c r="E10" i="36"/>
  <c r="R9" i="36"/>
  <c r="H93" i="36"/>
  <c r="Q9" i="36"/>
  <c r="G93" i="36"/>
  <c r="P9" i="36"/>
  <c r="N9" i="36"/>
  <c r="D93" i="36"/>
  <c r="M9" i="36"/>
  <c r="H9" i="36"/>
  <c r="G9" i="36"/>
  <c r="F9" i="36"/>
  <c r="E9" i="36"/>
  <c r="M171" i="33"/>
  <c r="L171" i="33"/>
  <c r="B168" i="33"/>
  <c r="B167" i="33"/>
  <c r="B166" i="33"/>
  <c r="B165" i="33"/>
  <c r="H164" i="33"/>
  <c r="G164" i="33"/>
  <c r="F164" i="33"/>
  <c r="E164" i="33"/>
  <c r="D164" i="33"/>
  <c r="C164" i="33"/>
  <c r="B164" i="33"/>
  <c r="H163" i="33"/>
  <c r="G163" i="33"/>
  <c r="F163" i="33"/>
  <c r="E163" i="33"/>
  <c r="D163" i="33"/>
  <c r="C163" i="33"/>
  <c r="B163" i="33"/>
  <c r="B162" i="33"/>
  <c r="B161" i="33"/>
  <c r="B160" i="33"/>
  <c r="B159" i="33"/>
  <c r="H158" i="33"/>
  <c r="G158" i="33"/>
  <c r="F158" i="33"/>
  <c r="E158" i="33"/>
  <c r="D158" i="33"/>
  <c r="C158" i="33"/>
  <c r="B158" i="33"/>
  <c r="H157" i="33"/>
  <c r="G157" i="33"/>
  <c r="F157" i="33"/>
  <c r="E157" i="33"/>
  <c r="D157" i="33"/>
  <c r="C157" i="33"/>
  <c r="I157" i="33"/>
  <c r="J157" i="33"/>
  <c r="B157" i="33"/>
  <c r="B156" i="33"/>
  <c r="B155" i="33"/>
  <c r="B154" i="33"/>
  <c r="B153" i="33"/>
  <c r="H152" i="33"/>
  <c r="G152" i="33"/>
  <c r="F152" i="33"/>
  <c r="E152" i="33"/>
  <c r="D152" i="33"/>
  <c r="C152" i="33"/>
  <c r="B152" i="33"/>
  <c r="H151" i="33"/>
  <c r="G151" i="33"/>
  <c r="F151" i="33"/>
  <c r="E151" i="33"/>
  <c r="D151" i="33"/>
  <c r="C151" i="33"/>
  <c r="B151" i="33"/>
  <c r="B150" i="33"/>
  <c r="B149" i="33"/>
  <c r="B148" i="33"/>
  <c r="B147" i="33"/>
  <c r="H146" i="33"/>
  <c r="G146" i="33"/>
  <c r="F146" i="33"/>
  <c r="E146" i="33"/>
  <c r="D146" i="33"/>
  <c r="C146" i="33"/>
  <c r="B146" i="33"/>
  <c r="H145" i="33"/>
  <c r="G145" i="33"/>
  <c r="F145" i="33"/>
  <c r="E145" i="33"/>
  <c r="D145" i="33"/>
  <c r="C145" i="33"/>
  <c r="I145" i="33"/>
  <c r="J145" i="33"/>
  <c r="B145" i="33"/>
  <c r="B144" i="33"/>
  <c r="B143" i="33"/>
  <c r="B142" i="33"/>
  <c r="B141" i="33"/>
  <c r="H140" i="33"/>
  <c r="G140" i="33"/>
  <c r="F140" i="33"/>
  <c r="E140" i="33"/>
  <c r="D140" i="33"/>
  <c r="C140" i="33"/>
  <c r="B140" i="33"/>
  <c r="H139" i="33"/>
  <c r="G139" i="33"/>
  <c r="F139" i="33"/>
  <c r="E139" i="33"/>
  <c r="D139" i="33"/>
  <c r="C139" i="33"/>
  <c r="B139" i="33"/>
  <c r="B138" i="33"/>
  <c r="B137" i="33"/>
  <c r="B136" i="33"/>
  <c r="B135" i="33"/>
  <c r="H134" i="33"/>
  <c r="G134" i="33"/>
  <c r="F134" i="33"/>
  <c r="E134" i="33"/>
  <c r="D134" i="33"/>
  <c r="C134" i="33"/>
  <c r="B134" i="33"/>
  <c r="H133" i="33"/>
  <c r="G133" i="33"/>
  <c r="F133" i="33"/>
  <c r="E133" i="33"/>
  <c r="D133" i="33"/>
  <c r="C133" i="33"/>
  <c r="I133" i="33"/>
  <c r="J133" i="33"/>
  <c r="B133" i="33"/>
  <c r="B132" i="33"/>
  <c r="B131" i="33"/>
  <c r="B130" i="33"/>
  <c r="B129" i="33"/>
  <c r="H128" i="33"/>
  <c r="G128" i="33"/>
  <c r="F128" i="33"/>
  <c r="E128" i="33"/>
  <c r="D128" i="33"/>
  <c r="C128" i="33"/>
  <c r="B128" i="33"/>
  <c r="H127" i="33"/>
  <c r="G127" i="33"/>
  <c r="F127" i="33"/>
  <c r="E127" i="33"/>
  <c r="D127" i="33"/>
  <c r="C127" i="33"/>
  <c r="B127" i="33"/>
  <c r="B126" i="33"/>
  <c r="B125" i="33"/>
  <c r="B124" i="33"/>
  <c r="B123" i="33"/>
  <c r="B122" i="33"/>
  <c r="B121" i="33"/>
  <c r="B120" i="33"/>
  <c r="B119" i="33"/>
  <c r="B118" i="33"/>
  <c r="B117" i="33"/>
  <c r="B116" i="33"/>
  <c r="B115" i="33"/>
  <c r="B114" i="33"/>
  <c r="B113" i="33"/>
  <c r="B112" i="33"/>
  <c r="B111" i="33"/>
  <c r="B110" i="33"/>
  <c r="B109" i="33"/>
  <c r="B108" i="33"/>
  <c r="B107" i="33"/>
  <c r="B106" i="33"/>
  <c r="B105" i="33"/>
  <c r="B104" i="33"/>
  <c r="B103" i="33"/>
  <c r="B102" i="33"/>
  <c r="B101" i="33"/>
  <c r="B100" i="33"/>
  <c r="B99" i="33"/>
  <c r="B98" i="33"/>
  <c r="B97" i="33"/>
  <c r="B96" i="33"/>
  <c r="B95" i="33"/>
  <c r="B94" i="33"/>
  <c r="B93" i="33"/>
  <c r="B92" i="33"/>
  <c r="B91" i="33"/>
  <c r="B90" i="33"/>
  <c r="B89" i="33"/>
  <c r="B88" i="33"/>
  <c r="B87" i="33"/>
  <c r="R84" i="33"/>
  <c r="H168" i="33"/>
  <c r="Q84" i="33"/>
  <c r="G168" i="33"/>
  <c r="P84" i="33"/>
  <c r="F168" i="33"/>
  <c r="N84" i="33"/>
  <c r="D168" i="33"/>
  <c r="M84" i="33"/>
  <c r="C168" i="33"/>
  <c r="H84" i="33"/>
  <c r="G84" i="33"/>
  <c r="F84" i="33"/>
  <c r="E84" i="33"/>
  <c r="R83" i="33"/>
  <c r="H167" i="33"/>
  <c r="Q83" i="33"/>
  <c r="G167" i="33"/>
  <c r="P83" i="33"/>
  <c r="F167" i="33"/>
  <c r="N83" i="33"/>
  <c r="M83" i="33"/>
  <c r="O83" i="33"/>
  <c r="H83" i="33"/>
  <c r="G83" i="33"/>
  <c r="F83" i="33"/>
  <c r="R82" i="33"/>
  <c r="H166" i="33"/>
  <c r="Q82" i="33"/>
  <c r="G166" i="33"/>
  <c r="P82" i="33"/>
  <c r="F166" i="33"/>
  <c r="N82" i="33"/>
  <c r="M82" i="33"/>
  <c r="C166" i="33"/>
  <c r="H82" i="33"/>
  <c r="G82" i="33"/>
  <c r="F82" i="33"/>
  <c r="R81" i="33"/>
  <c r="H165" i="33"/>
  <c r="Q81" i="33"/>
  <c r="G165" i="33"/>
  <c r="P81" i="33"/>
  <c r="F165" i="33"/>
  <c r="N81" i="33"/>
  <c r="D165" i="33"/>
  <c r="M81" i="33"/>
  <c r="C165" i="33"/>
  <c r="I165" i="33"/>
  <c r="H81" i="33"/>
  <c r="G81" i="33"/>
  <c r="F81" i="33"/>
  <c r="R78" i="33"/>
  <c r="H162" i="33"/>
  <c r="Q78" i="33"/>
  <c r="G162" i="33"/>
  <c r="P78" i="33"/>
  <c r="F162" i="33"/>
  <c r="N78" i="33"/>
  <c r="D162" i="33"/>
  <c r="M78" i="33"/>
  <c r="C162" i="33"/>
  <c r="H78" i="33"/>
  <c r="G78" i="33"/>
  <c r="F78" i="33"/>
  <c r="E78" i="33"/>
  <c r="R77" i="33"/>
  <c r="H161" i="33"/>
  <c r="Q77" i="33"/>
  <c r="G161" i="33"/>
  <c r="P77" i="33"/>
  <c r="F161" i="33"/>
  <c r="N77" i="33"/>
  <c r="D161" i="33"/>
  <c r="M77" i="33"/>
  <c r="C161" i="33"/>
  <c r="H77" i="33"/>
  <c r="G77" i="33"/>
  <c r="F77" i="33"/>
  <c r="E77" i="33"/>
  <c r="R76" i="33"/>
  <c r="H160" i="33"/>
  <c r="Q76" i="33"/>
  <c r="G160" i="33"/>
  <c r="P76" i="33"/>
  <c r="F160" i="33"/>
  <c r="N76" i="33"/>
  <c r="D160" i="33"/>
  <c r="M76" i="33"/>
  <c r="O76" i="33"/>
  <c r="E160" i="33"/>
  <c r="H76" i="33"/>
  <c r="G76" i="33"/>
  <c r="F76" i="33"/>
  <c r="E76" i="33"/>
  <c r="R75" i="33"/>
  <c r="H159" i="33"/>
  <c r="Q75" i="33"/>
  <c r="G159" i="33"/>
  <c r="P75" i="33"/>
  <c r="F159" i="33"/>
  <c r="N75" i="33"/>
  <c r="T75" i="33"/>
  <c r="M75" i="33"/>
  <c r="C159" i="33"/>
  <c r="I159" i="33"/>
  <c r="H75" i="33"/>
  <c r="G75" i="33"/>
  <c r="F75" i="33"/>
  <c r="E75" i="33"/>
  <c r="R72" i="33"/>
  <c r="H156" i="33"/>
  <c r="Q72" i="33"/>
  <c r="G156" i="33"/>
  <c r="P72" i="33"/>
  <c r="F156" i="33"/>
  <c r="N72" i="33"/>
  <c r="D156" i="33"/>
  <c r="M72" i="33"/>
  <c r="O72" i="33"/>
  <c r="E156" i="33"/>
  <c r="H72" i="33"/>
  <c r="G72" i="33"/>
  <c r="F72" i="33"/>
  <c r="E72" i="33"/>
  <c r="R71" i="33"/>
  <c r="H155" i="33"/>
  <c r="Q71" i="33"/>
  <c r="G155" i="33"/>
  <c r="P71" i="33"/>
  <c r="F155" i="33"/>
  <c r="N71" i="33"/>
  <c r="D155" i="33"/>
  <c r="M71" i="33"/>
  <c r="C155" i="33"/>
  <c r="H71" i="33"/>
  <c r="G71" i="33"/>
  <c r="F71" i="33"/>
  <c r="E71" i="33"/>
  <c r="R70" i="33"/>
  <c r="H154" i="33"/>
  <c r="Q70" i="33"/>
  <c r="G154" i="33"/>
  <c r="P70" i="33"/>
  <c r="F154" i="33"/>
  <c r="N70" i="33"/>
  <c r="D154" i="33"/>
  <c r="M70" i="33"/>
  <c r="C154" i="33"/>
  <c r="H70" i="33"/>
  <c r="G70" i="33"/>
  <c r="F70" i="33"/>
  <c r="E70" i="33"/>
  <c r="R69" i="33"/>
  <c r="H153" i="33"/>
  <c r="Q69" i="33"/>
  <c r="G153" i="33"/>
  <c r="P69" i="33"/>
  <c r="F153" i="33"/>
  <c r="N69" i="33"/>
  <c r="D153" i="33"/>
  <c r="M69" i="33"/>
  <c r="C153" i="33"/>
  <c r="I153" i="33"/>
  <c r="H69" i="33"/>
  <c r="G69" i="33"/>
  <c r="F69" i="33"/>
  <c r="E69" i="33"/>
  <c r="R66" i="33"/>
  <c r="H150" i="33"/>
  <c r="Q66" i="33"/>
  <c r="G150" i="33"/>
  <c r="P66" i="33"/>
  <c r="F150" i="33"/>
  <c r="N66" i="33"/>
  <c r="T66" i="33"/>
  <c r="M66" i="33"/>
  <c r="C150" i="33"/>
  <c r="H66" i="33"/>
  <c r="G66" i="33"/>
  <c r="F66" i="33"/>
  <c r="E66" i="33"/>
  <c r="R65" i="33"/>
  <c r="H149" i="33"/>
  <c r="Q65" i="33"/>
  <c r="G149" i="33"/>
  <c r="P65" i="33"/>
  <c r="F149" i="33"/>
  <c r="N65" i="33"/>
  <c r="D149" i="33"/>
  <c r="M65" i="33"/>
  <c r="C149" i="33"/>
  <c r="H65" i="33"/>
  <c r="G65" i="33"/>
  <c r="F65" i="33"/>
  <c r="E65" i="33"/>
  <c r="R64" i="33"/>
  <c r="H148" i="33"/>
  <c r="Q64" i="33"/>
  <c r="G148" i="33"/>
  <c r="P64" i="33"/>
  <c r="F148" i="33"/>
  <c r="N64" i="33"/>
  <c r="D148" i="33"/>
  <c r="M64" i="33"/>
  <c r="O64" i="33"/>
  <c r="E148" i="33"/>
  <c r="H64" i="33"/>
  <c r="G64" i="33"/>
  <c r="F64" i="33"/>
  <c r="E64" i="33"/>
  <c r="R63" i="33"/>
  <c r="H147" i="33"/>
  <c r="Q63" i="33"/>
  <c r="G147" i="33"/>
  <c r="P63" i="33"/>
  <c r="F147" i="33"/>
  <c r="N63" i="33"/>
  <c r="D147" i="33"/>
  <c r="M63" i="33"/>
  <c r="C147" i="33"/>
  <c r="I147" i="33"/>
  <c r="H63" i="33"/>
  <c r="G63" i="33"/>
  <c r="F63" i="33"/>
  <c r="E63" i="33"/>
  <c r="R60" i="33"/>
  <c r="H144" i="33"/>
  <c r="Q60" i="33"/>
  <c r="G144" i="33"/>
  <c r="P60" i="33"/>
  <c r="F144" i="33"/>
  <c r="N60" i="33"/>
  <c r="D144" i="33"/>
  <c r="M60" i="33"/>
  <c r="C144" i="33"/>
  <c r="H60" i="33"/>
  <c r="G60" i="33"/>
  <c r="F60" i="33"/>
  <c r="E60" i="33"/>
  <c r="R59" i="33"/>
  <c r="H143" i="33"/>
  <c r="Q59" i="33"/>
  <c r="G143" i="33"/>
  <c r="P59" i="33"/>
  <c r="F143" i="33"/>
  <c r="N59" i="33"/>
  <c r="T59" i="33"/>
  <c r="M59" i="33"/>
  <c r="O59" i="33"/>
  <c r="E143" i="33"/>
  <c r="H59" i="33"/>
  <c r="G59" i="33"/>
  <c r="F59" i="33"/>
  <c r="E59" i="33"/>
  <c r="R58" i="33"/>
  <c r="H142" i="33"/>
  <c r="Q58" i="33"/>
  <c r="G142" i="33"/>
  <c r="P58" i="33"/>
  <c r="F142" i="33"/>
  <c r="N58" i="33"/>
  <c r="D142" i="33"/>
  <c r="M58" i="33"/>
  <c r="C142" i="33"/>
  <c r="H58" i="33"/>
  <c r="G58" i="33"/>
  <c r="F58" i="33"/>
  <c r="E58" i="33"/>
  <c r="R57" i="33"/>
  <c r="H141" i="33"/>
  <c r="Q57" i="33"/>
  <c r="G141" i="33"/>
  <c r="P57" i="33"/>
  <c r="F141" i="33"/>
  <c r="N57" i="33"/>
  <c r="D141" i="33"/>
  <c r="M57" i="33"/>
  <c r="C141" i="33"/>
  <c r="I141" i="33"/>
  <c r="H57" i="33"/>
  <c r="G57" i="33"/>
  <c r="F57" i="33"/>
  <c r="E57" i="33"/>
  <c r="R54" i="33"/>
  <c r="H138" i="33"/>
  <c r="Q54" i="33"/>
  <c r="G138" i="33"/>
  <c r="P54" i="33"/>
  <c r="F138" i="33"/>
  <c r="N54" i="33"/>
  <c r="D138" i="33"/>
  <c r="M54" i="33"/>
  <c r="C138" i="33"/>
  <c r="H54" i="33"/>
  <c r="G54" i="33"/>
  <c r="F54" i="33"/>
  <c r="E54" i="33"/>
  <c r="R53" i="33"/>
  <c r="H137" i="33"/>
  <c r="Q53" i="33"/>
  <c r="G137" i="33"/>
  <c r="P53" i="33"/>
  <c r="F137" i="33"/>
  <c r="N53" i="33"/>
  <c r="D137" i="33"/>
  <c r="M53" i="33"/>
  <c r="C137" i="33"/>
  <c r="H53" i="33"/>
  <c r="G53" i="33"/>
  <c r="F53" i="33"/>
  <c r="E53" i="33"/>
  <c r="R52" i="33"/>
  <c r="H136" i="33"/>
  <c r="Q52" i="33"/>
  <c r="G136" i="33"/>
  <c r="P52" i="33"/>
  <c r="F136" i="33"/>
  <c r="N52" i="33"/>
  <c r="D136" i="33"/>
  <c r="M52" i="33"/>
  <c r="O52" i="33"/>
  <c r="E136" i="33"/>
  <c r="H52" i="33"/>
  <c r="G52" i="33"/>
  <c r="F52" i="33"/>
  <c r="E52" i="33"/>
  <c r="R51" i="33"/>
  <c r="H135" i="33"/>
  <c r="Q51" i="33"/>
  <c r="G135" i="33"/>
  <c r="P51" i="33"/>
  <c r="F135" i="33"/>
  <c r="N51" i="33"/>
  <c r="T51" i="33"/>
  <c r="M51" i="33"/>
  <c r="C135" i="33"/>
  <c r="I135" i="33"/>
  <c r="H51" i="33"/>
  <c r="G51" i="33"/>
  <c r="F51" i="33"/>
  <c r="E51" i="33"/>
  <c r="R48" i="33"/>
  <c r="H132" i="33"/>
  <c r="Q48" i="33"/>
  <c r="G132" i="33"/>
  <c r="P48" i="33"/>
  <c r="F132" i="33"/>
  <c r="N48" i="33"/>
  <c r="D132" i="33"/>
  <c r="M48" i="33"/>
  <c r="O48" i="33"/>
  <c r="E132" i="33"/>
  <c r="H48" i="33"/>
  <c r="G48" i="33"/>
  <c r="F48" i="33"/>
  <c r="E48" i="33"/>
  <c r="R47" i="33"/>
  <c r="H131" i="33"/>
  <c r="Q47" i="33"/>
  <c r="G131" i="33"/>
  <c r="P47" i="33"/>
  <c r="F131" i="33"/>
  <c r="N47" i="33"/>
  <c r="D131" i="33"/>
  <c r="M47" i="33"/>
  <c r="C131" i="33"/>
  <c r="H47" i="33"/>
  <c r="G47" i="33"/>
  <c r="F47" i="33"/>
  <c r="E47" i="33"/>
  <c r="R46" i="33"/>
  <c r="H130" i="33"/>
  <c r="Q46" i="33"/>
  <c r="G130" i="33"/>
  <c r="P46" i="33"/>
  <c r="F130" i="33"/>
  <c r="N46" i="33"/>
  <c r="D130" i="33"/>
  <c r="M46" i="33"/>
  <c r="C130" i="33"/>
  <c r="H46" i="33"/>
  <c r="G46" i="33"/>
  <c r="F46" i="33"/>
  <c r="E46" i="33"/>
  <c r="R45" i="33"/>
  <c r="H129" i="33"/>
  <c r="Q45" i="33"/>
  <c r="G129" i="33"/>
  <c r="P45" i="33"/>
  <c r="F129" i="33"/>
  <c r="N45" i="33"/>
  <c r="D129" i="33"/>
  <c r="M45" i="33"/>
  <c r="C129" i="33"/>
  <c r="I129" i="33"/>
  <c r="H45" i="33"/>
  <c r="G45" i="33"/>
  <c r="F45" i="33"/>
  <c r="E45" i="33"/>
  <c r="T42" i="33"/>
  <c r="H42" i="33"/>
  <c r="G42" i="33"/>
  <c r="F42" i="33"/>
  <c r="E42" i="33"/>
  <c r="H41" i="33"/>
  <c r="G41" i="33"/>
  <c r="F41" i="33"/>
  <c r="E41" i="33"/>
  <c r="H40" i="33"/>
  <c r="G40" i="33"/>
  <c r="F40" i="33"/>
  <c r="E40" i="33"/>
  <c r="H39" i="33"/>
  <c r="G39" i="33"/>
  <c r="F39" i="33"/>
  <c r="E39" i="33"/>
  <c r="H36" i="33"/>
  <c r="G36" i="33"/>
  <c r="F36" i="33"/>
  <c r="E36" i="33"/>
  <c r="T35" i="33"/>
  <c r="H35" i="33"/>
  <c r="G35" i="33"/>
  <c r="F35" i="33"/>
  <c r="E35" i="33"/>
  <c r="H34" i="33"/>
  <c r="G34" i="33"/>
  <c r="F34" i="33"/>
  <c r="E34" i="33"/>
  <c r="H33" i="33"/>
  <c r="G33" i="33"/>
  <c r="F33" i="33"/>
  <c r="E33" i="33"/>
  <c r="T27" i="33"/>
  <c r="H24" i="33"/>
  <c r="G24" i="33"/>
  <c r="F24" i="33"/>
  <c r="I24" i="33"/>
  <c r="E24" i="33"/>
  <c r="H23" i="33"/>
  <c r="G23" i="33"/>
  <c r="F23" i="33"/>
  <c r="I23" i="33"/>
  <c r="E23" i="33"/>
  <c r="H22" i="33"/>
  <c r="G22" i="33"/>
  <c r="F22" i="33"/>
  <c r="I22" i="33"/>
  <c r="E22" i="33"/>
  <c r="H21" i="33"/>
  <c r="G21" i="33"/>
  <c r="F21" i="33"/>
  <c r="I21" i="33"/>
  <c r="E21" i="33"/>
  <c r="R18" i="33"/>
  <c r="H102" i="33"/>
  <c r="Q18" i="33"/>
  <c r="G102" i="33"/>
  <c r="P18" i="33"/>
  <c r="N18" i="33"/>
  <c r="M18" i="33"/>
  <c r="C102" i="33"/>
  <c r="H18" i="33"/>
  <c r="G18" i="33"/>
  <c r="F18" i="33"/>
  <c r="E18" i="33"/>
  <c r="R17" i="33"/>
  <c r="H101" i="33"/>
  <c r="Q17" i="33"/>
  <c r="G101" i="33"/>
  <c r="P17" i="33"/>
  <c r="N17" i="33"/>
  <c r="D101" i="33"/>
  <c r="M17" i="33"/>
  <c r="C101" i="33"/>
  <c r="H17" i="33"/>
  <c r="G17" i="33"/>
  <c r="F17" i="33"/>
  <c r="I17" i="33"/>
  <c r="E17" i="33"/>
  <c r="R16" i="33"/>
  <c r="H100" i="33"/>
  <c r="Q16" i="33"/>
  <c r="G100" i="33"/>
  <c r="P16" i="33"/>
  <c r="N16" i="33"/>
  <c r="D100" i="33"/>
  <c r="M16" i="33"/>
  <c r="O16" i="33"/>
  <c r="E100" i="33"/>
  <c r="H16" i="33"/>
  <c r="G16" i="33"/>
  <c r="F16" i="33"/>
  <c r="I16" i="33"/>
  <c r="E16" i="33"/>
  <c r="R15" i="33"/>
  <c r="H99" i="33"/>
  <c r="Q15" i="33"/>
  <c r="G99" i="33"/>
  <c r="P15" i="33"/>
  <c r="N15" i="33"/>
  <c r="D99" i="33"/>
  <c r="M15" i="33"/>
  <c r="C99" i="33"/>
  <c r="H15" i="33"/>
  <c r="G15" i="33"/>
  <c r="F15" i="33"/>
  <c r="E15" i="33"/>
  <c r="R12" i="33"/>
  <c r="H96" i="33"/>
  <c r="Q12" i="33"/>
  <c r="G96" i="33"/>
  <c r="P12" i="33"/>
  <c r="N12" i="33"/>
  <c r="D96" i="33"/>
  <c r="M12" i="33"/>
  <c r="C96" i="33"/>
  <c r="H12" i="33"/>
  <c r="G12" i="33"/>
  <c r="F12" i="33"/>
  <c r="I12" i="33"/>
  <c r="E12" i="33"/>
  <c r="J12" i="33"/>
  <c r="R11" i="33"/>
  <c r="H95" i="33"/>
  <c r="Q11" i="33"/>
  <c r="G95" i="33"/>
  <c r="P11" i="33"/>
  <c r="N11" i="33"/>
  <c r="M11" i="33"/>
  <c r="O11" i="33"/>
  <c r="E95" i="33"/>
  <c r="H11" i="33"/>
  <c r="G11" i="33"/>
  <c r="F11" i="33"/>
  <c r="I11" i="33"/>
  <c r="E11" i="33"/>
  <c r="R10" i="33"/>
  <c r="H94" i="33"/>
  <c r="Q10" i="33"/>
  <c r="G94" i="33"/>
  <c r="P10" i="33"/>
  <c r="N10" i="33"/>
  <c r="D94" i="33"/>
  <c r="M10" i="33"/>
  <c r="C94" i="33"/>
  <c r="H10" i="33"/>
  <c r="G10" i="33"/>
  <c r="F10" i="33"/>
  <c r="E10" i="33"/>
  <c r="R9" i="33"/>
  <c r="H93" i="33"/>
  <c r="Q9" i="33"/>
  <c r="G93" i="33"/>
  <c r="P9" i="33"/>
  <c r="N9" i="33"/>
  <c r="D93" i="33"/>
  <c r="M9" i="33"/>
  <c r="C93" i="33"/>
  <c r="H9" i="33"/>
  <c r="G9" i="33"/>
  <c r="F9" i="33"/>
  <c r="E9" i="33"/>
  <c r="M171" i="43"/>
  <c r="L171" i="43"/>
  <c r="B168" i="43"/>
  <c r="B167" i="43"/>
  <c r="B166" i="43"/>
  <c r="B165" i="43"/>
  <c r="H164" i="43"/>
  <c r="G164" i="43"/>
  <c r="F164" i="43"/>
  <c r="E164" i="43"/>
  <c r="D164" i="43"/>
  <c r="C164" i="43"/>
  <c r="B164" i="43"/>
  <c r="H163" i="43"/>
  <c r="G163" i="43"/>
  <c r="F163" i="43"/>
  <c r="E163" i="43"/>
  <c r="D163" i="43"/>
  <c r="C163" i="43"/>
  <c r="B163" i="43"/>
  <c r="B162" i="43"/>
  <c r="B161" i="43"/>
  <c r="B160" i="43"/>
  <c r="B159" i="43"/>
  <c r="H158" i="43"/>
  <c r="G158" i="43"/>
  <c r="F158" i="43"/>
  <c r="E158" i="43"/>
  <c r="D158" i="43"/>
  <c r="C158" i="43"/>
  <c r="B158" i="43"/>
  <c r="H157" i="43"/>
  <c r="G157" i="43"/>
  <c r="F157" i="43"/>
  <c r="E157" i="43"/>
  <c r="D157" i="43"/>
  <c r="C157" i="43"/>
  <c r="B157" i="43"/>
  <c r="B156" i="43"/>
  <c r="B155" i="43"/>
  <c r="B154" i="43"/>
  <c r="B153" i="43"/>
  <c r="H152" i="43"/>
  <c r="G152" i="43"/>
  <c r="F152" i="43"/>
  <c r="E152" i="43"/>
  <c r="D152" i="43"/>
  <c r="C152" i="43"/>
  <c r="B152" i="43"/>
  <c r="H151" i="43"/>
  <c r="G151" i="43"/>
  <c r="F151" i="43"/>
  <c r="E151" i="43"/>
  <c r="D151" i="43"/>
  <c r="C151" i="43"/>
  <c r="B151" i="43"/>
  <c r="B150" i="43"/>
  <c r="B149" i="43"/>
  <c r="B148" i="43"/>
  <c r="B147" i="43"/>
  <c r="H146" i="43"/>
  <c r="G146" i="43"/>
  <c r="F146" i="43"/>
  <c r="E146" i="43"/>
  <c r="D146" i="43"/>
  <c r="C146" i="43"/>
  <c r="B146" i="43"/>
  <c r="H145" i="43"/>
  <c r="G145" i="43"/>
  <c r="F145" i="43"/>
  <c r="E145" i="43"/>
  <c r="D145" i="43"/>
  <c r="C145" i="43"/>
  <c r="B145" i="43"/>
  <c r="B144" i="43"/>
  <c r="B143" i="43"/>
  <c r="B142" i="43"/>
  <c r="B141" i="43"/>
  <c r="H140" i="43"/>
  <c r="G140" i="43"/>
  <c r="F140" i="43"/>
  <c r="E140" i="43"/>
  <c r="D140" i="43"/>
  <c r="C140" i="43"/>
  <c r="B140" i="43"/>
  <c r="H139" i="43"/>
  <c r="G139" i="43"/>
  <c r="F139" i="43"/>
  <c r="E139" i="43"/>
  <c r="D139" i="43"/>
  <c r="C139" i="43"/>
  <c r="B139" i="43"/>
  <c r="B138" i="43"/>
  <c r="B137" i="43"/>
  <c r="B136" i="43"/>
  <c r="B135" i="43"/>
  <c r="H134" i="43"/>
  <c r="G134" i="43"/>
  <c r="F134" i="43"/>
  <c r="E134" i="43"/>
  <c r="D134" i="43"/>
  <c r="C134" i="43"/>
  <c r="B134" i="43"/>
  <c r="H133" i="43"/>
  <c r="G133" i="43"/>
  <c r="F133" i="43"/>
  <c r="E133" i="43"/>
  <c r="D133" i="43"/>
  <c r="C133" i="43"/>
  <c r="B133" i="43"/>
  <c r="B132" i="43"/>
  <c r="B131" i="43"/>
  <c r="B130" i="43"/>
  <c r="B129" i="43"/>
  <c r="H128" i="43"/>
  <c r="G128" i="43"/>
  <c r="F128" i="43"/>
  <c r="E128" i="43"/>
  <c r="D128" i="43"/>
  <c r="C128" i="43"/>
  <c r="B128" i="43"/>
  <c r="H127" i="43"/>
  <c r="G127" i="43"/>
  <c r="F127" i="43"/>
  <c r="E127" i="43"/>
  <c r="D127" i="43"/>
  <c r="C127" i="43"/>
  <c r="B127" i="43"/>
  <c r="B126" i="43"/>
  <c r="B125" i="43"/>
  <c r="B124" i="43"/>
  <c r="B123" i="43"/>
  <c r="H122" i="43"/>
  <c r="G122" i="43"/>
  <c r="F122" i="43"/>
  <c r="E122" i="43"/>
  <c r="D122" i="43"/>
  <c r="C122" i="43"/>
  <c r="B122" i="43"/>
  <c r="H121" i="43"/>
  <c r="G121" i="43"/>
  <c r="F121" i="43"/>
  <c r="E121" i="43"/>
  <c r="D121" i="43"/>
  <c r="C121" i="43"/>
  <c r="B121" i="43"/>
  <c r="B120" i="43"/>
  <c r="B119" i="43"/>
  <c r="B118" i="43"/>
  <c r="B117" i="43"/>
  <c r="H116" i="43"/>
  <c r="G116" i="43"/>
  <c r="F116" i="43"/>
  <c r="E116" i="43"/>
  <c r="D116" i="43"/>
  <c r="C116" i="43"/>
  <c r="B116" i="43"/>
  <c r="H115" i="43"/>
  <c r="G115" i="43"/>
  <c r="F115" i="43"/>
  <c r="E115" i="43"/>
  <c r="D115" i="43"/>
  <c r="C115" i="43"/>
  <c r="B115" i="43"/>
  <c r="B114" i="43"/>
  <c r="B113" i="43"/>
  <c r="B112" i="43"/>
  <c r="B111" i="43"/>
  <c r="H110" i="43"/>
  <c r="G110" i="43"/>
  <c r="F110" i="43"/>
  <c r="E110" i="43"/>
  <c r="D110" i="43"/>
  <c r="C110" i="43"/>
  <c r="B110" i="43"/>
  <c r="H109" i="43"/>
  <c r="G109" i="43"/>
  <c r="F109" i="43"/>
  <c r="E109" i="43"/>
  <c r="D109" i="43"/>
  <c r="C109" i="43"/>
  <c r="B109" i="43"/>
  <c r="B108" i="43"/>
  <c r="B107" i="43"/>
  <c r="B106" i="43"/>
  <c r="B105" i="43"/>
  <c r="H104" i="43"/>
  <c r="G104" i="43"/>
  <c r="F104" i="43"/>
  <c r="E104" i="43"/>
  <c r="D104" i="43"/>
  <c r="C104" i="43"/>
  <c r="B104" i="43"/>
  <c r="H103" i="43"/>
  <c r="G103" i="43"/>
  <c r="F103" i="43"/>
  <c r="E103" i="43"/>
  <c r="D103" i="43"/>
  <c r="C103" i="43"/>
  <c r="B103" i="43"/>
  <c r="B102" i="43"/>
  <c r="B101" i="43"/>
  <c r="B100" i="43"/>
  <c r="B99" i="43"/>
  <c r="H98" i="43"/>
  <c r="G98" i="43"/>
  <c r="F98" i="43"/>
  <c r="E98" i="43"/>
  <c r="D98" i="43"/>
  <c r="C98" i="43"/>
  <c r="B98" i="43"/>
  <c r="H97" i="43"/>
  <c r="G97" i="43"/>
  <c r="F97" i="43"/>
  <c r="E97" i="43"/>
  <c r="D97" i="43"/>
  <c r="C97" i="43"/>
  <c r="B97" i="43"/>
  <c r="B96" i="43"/>
  <c r="B95" i="43"/>
  <c r="B94" i="43"/>
  <c r="B93" i="43"/>
  <c r="H92" i="43"/>
  <c r="G92" i="43"/>
  <c r="F92" i="43"/>
  <c r="E92" i="43"/>
  <c r="D92" i="43"/>
  <c r="C92" i="43"/>
  <c r="B92" i="43"/>
  <c r="H91" i="43"/>
  <c r="G91" i="43"/>
  <c r="F91" i="43"/>
  <c r="E91" i="43"/>
  <c r="D91" i="43"/>
  <c r="C91" i="43"/>
  <c r="B91" i="43"/>
  <c r="B90" i="43"/>
  <c r="B89" i="43"/>
  <c r="B88" i="43"/>
  <c r="B87" i="43"/>
  <c r="R84" i="43"/>
  <c r="H168" i="43"/>
  <c r="Q84" i="43"/>
  <c r="G168" i="43"/>
  <c r="P84" i="43"/>
  <c r="F168" i="43"/>
  <c r="N84" i="43"/>
  <c r="D168" i="43"/>
  <c r="M84" i="43"/>
  <c r="C168" i="43"/>
  <c r="H84" i="43"/>
  <c r="G84" i="43"/>
  <c r="F84" i="43"/>
  <c r="R83" i="43"/>
  <c r="H167" i="43"/>
  <c r="Q83" i="43"/>
  <c r="G167" i="43"/>
  <c r="P83" i="43"/>
  <c r="F167" i="43"/>
  <c r="N83" i="43"/>
  <c r="M83" i="43"/>
  <c r="O83" i="43"/>
  <c r="E167" i="43"/>
  <c r="H83" i="43"/>
  <c r="G83" i="43"/>
  <c r="F83" i="43"/>
  <c r="E83" i="43"/>
  <c r="R82" i="43"/>
  <c r="H166" i="43"/>
  <c r="Q82" i="43"/>
  <c r="G166" i="43"/>
  <c r="P82" i="43"/>
  <c r="F166" i="43"/>
  <c r="N82" i="43"/>
  <c r="M82" i="43"/>
  <c r="C166" i="43"/>
  <c r="H82" i="43"/>
  <c r="G82" i="43"/>
  <c r="F82" i="43"/>
  <c r="R81" i="43"/>
  <c r="H165" i="43"/>
  <c r="Q81" i="43"/>
  <c r="G165" i="43"/>
  <c r="P81" i="43"/>
  <c r="N81" i="43"/>
  <c r="D165" i="43"/>
  <c r="M81" i="43"/>
  <c r="C165" i="43"/>
  <c r="H81" i="43"/>
  <c r="G81" i="43"/>
  <c r="F81" i="43"/>
  <c r="E81" i="43"/>
  <c r="R78" i="43"/>
  <c r="H162" i="43"/>
  <c r="Q78" i="43"/>
  <c r="G162" i="43"/>
  <c r="P78" i="43"/>
  <c r="F162" i="43"/>
  <c r="N78" i="43"/>
  <c r="D162" i="43"/>
  <c r="M78" i="43"/>
  <c r="C162" i="43"/>
  <c r="H78" i="43"/>
  <c r="G78" i="43"/>
  <c r="F78" i="43"/>
  <c r="E78" i="43"/>
  <c r="R77" i="43"/>
  <c r="H161" i="43"/>
  <c r="Q77" i="43"/>
  <c r="G161" i="43"/>
  <c r="P77" i="43"/>
  <c r="F161" i="43"/>
  <c r="N77" i="43"/>
  <c r="D161" i="43"/>
  <c r="M77" i="43"/>
  <c r="C161" i="43"/>
  <c r="H77" i="43"/>
  <c r="G77" i="43"/>
  <c r="F77" i="43"/>
  <c r="E77" i="43"/>
  <c r="R76" i="43"/>
  <c r="H160" i="43"/>
  <c r="Q76" i="43"/>
  <c r="G160" i="43"/>
  <c r="P76" i="43"/>
  <c r="F160" i="43"/>
  <c r="N76" i="43"/>
  <c r="D160" i="43"/>
  <c r="M76" i="43"/>
  <c r="O76" i="43"/>
  <c r="E160" i="43"/>
  <c r="H76" i="43"/>
  <c r="G76" i="43"/>
  <c r="F76" i="43"/>
  <c r="E76" i="43"/>
  <c r="R75" i="43"/>
  <c r="H159" i="43"/>
  <c r="Q75" i="43"/>
  <c r="G159" i="43"/>
  <c r="P75" i="43"/>
  <c r="F159" i="43"/>
  <c r="N75" i="43"/>
  <c r="D159" i="43"/>
  <c r="M75" i="43"/>
  <c r="C159" i="43"/>
  <c r="H75" i="43"/>
  <c r="G75" i="43"/>
  <c r="F75" i="43"/>
  <c r="E75" i="43"/>
  <c r="R72" i="43"/>
  <c r="H156" i="43"/>
  <c r="Q72" i="43"/>
  <c r="G156" i="43"/>
  <c r="P72" i="43"/>
  <c r="F156" i="43"/>
  <c r="N72" i="43"/>
  <c r="D156" i="43"/>
  <c r="M72" i="43"/>
  <c r="C156" i="43"/>
  <c r="H72" i="43"/>
  <c r="G72" i="43"/>
  <c r="F72" i="43"/>
  <c r="E72" i="43"/>
  <c r="R71" i="43"/>
  <c r="H155" i="43"/>
  <c r="Q71" i="43"/>
  <c r="G155" i="43"/>
  <c r="P71" i="43"/>
  <c r="F155" i="43"/>
  <c r="N71" i="43"/>
  <c r="D155" i="43"/>
  <c r="M71" i="43"/>
  <c r="C155" i="43"/>
  <c r="H71" i="43"/>
  <c r="G71" i="43"/>
  <c r="F71" i="43"/>
  <c r="E71" i="43"/>
  <c r="R70" i="43"/>
  <c r="H154" i="43"/>
  <c r="Q70" i="43"/>
  <c r="G154" i="43"/>
  <c r="P70" i="43"/>
  <c r="F154" i="43"/>
  <c r="N70" i="43"/>
  <c r="D154" i="43"/>
  <c r="M70" i="43"/>
  <c r="C154" i="43"/>
  <c r="H70" i="43"/>
  <c r="G70" i="43"/>
  <c r="F70" i="43"/>
  <c r="E70" i="43"/>
  <c r="R69" i="43"/>
  <c r="H153" i="43"/>
  <c r="Q69" i="43"/>
  <c r="G153" i="43"/>
  <c r="P69" i="43"/>
  <c r="F153" i="43"/>
  <c r="N69" i="43"/>
  <c r="D153" i="43"/>
  <c r="M69" i="43"/>
  <c r="C153" i="43"/>
  <c r="H69" i="43"/>
  <c r="G69" i="43"/>
  <c r="F69" i="43"/>
  <c r="E69" i="43"/>
  <c r="R66" i="43"/>
  <c r="H150" i="43"/>
  <c r="Q66" i="43"/>
  <c r="G150" i="43"/>
  <c r="P66" i="43"/>
  <c r="F150" i="43"/>
  <c r="N66" i="43"/>
  <c r="T66" i="43"/>
  <c r="M66" i="43"/>
  <c r="C150" i="43"/>
  <c r="H66" i="43"/>
  <c r="G66" i="43"/>
  <c r="F66" i="43"/>
  <c r="E66" i="43"/>
  <c r="R65" i="43"/>
  <c r="H149" i="43"/>
  <c r="Q65" i="43"/>
  <c r="G149" i="43"/>
  <c r="P65" i="43"/>
  <c r="F149" i="43"/>
  <c r="N65" i="43"/>
  <c r="D149" i="43"/>
  <c r="M65" i="43"/>
  <c r="C149" i="43"/>
  <c r="H65" i="43"/>
  <c r="G65" i="43"/>
  <c r="F65" i="43"/>
  <c r="E65" i="43"/>
  <c r="R64" i="43"/>
  <c r="H148" i="43"/>
  <c r="Q64" i="43"/>
  <c r="G148" i="43"/>
  <c r="P64" i="43"/>
  <c r="F148" i="43"/>
  <c r="N64" i="43"/>
  <c r="D148" i="43"/>
  <c r="M64" i="43"/>
  <c r="C148" i="43"/>
  <c r="H64" i="43"/>
  <c r="G64" i="43"/>
  <c r="F64" i="43"/>
  <c r="E64" i="43"/>
  <c r="R63" i="43"/>
  <c r="H147" i="43"/>
  <c r="Q63" i="43"/>
  <c r="G147" i="43"/>
  <c r="P63" i="43"/>
  <c r="F147" i="43"/>
  <c r="N63" i="43"/>
  <c r="D147" i="43"/>
  <c r="M63" i="43"/>
  <c r="C147" i="43"/>
  <c r="H63" i="43"/>
  <c r="G63" i="43"/>
  <c r="F63" i="43"/>
  <c r="E63" i="43"/>
  <c r="R60" i="43"/>
  <c r="H144" i="43"/>
  <c r="Q60" i="43"/>
  <c r="G144" i="43"/>
  <c r="P60" i="43"/>
  <c r="F144" i="43"/>
  <c r="N60" i="43"/>
  <c r="D144" i="43"/>
  <c r="M60" i="43"/>
  <c r="C144" i="43"/>
  <c r="H60" i="43"/>
  <c r="G60" i="43"/>
  <c r="F60" i="43"/>
  <c r="E60" i="43"/>
  <c r="R59" i="43"/>
  <c r="H143" i="43"/>
  <c r="Q59" i="43"/>
  <c r="G143" i="43"/>
  <c r="P59" i="43"/>
  <c r="F143" i="43"/>
  <c r="N59" i="43"/>
  <c r="T59" i="43"/>
  <c r="M59" i="43"/>
  <c r="C143" i="43"/>
  <c r="H59" i="43"/>
  <c r="G59" i="43"/>
  <c r="F59" i="43"/>
  <c r="E59" i="43"/>
  <c r="R58" i="43"/>
  <c r="H142" i="43"/>
  <c r="Q58" i="43"/>
  <c r="G142" i="43"/>
  <c r="P58" i="43"/>
  <c r="F142" i="43"/>
  <c r="N58" i="43"/>
  <c r="T58" i="43"/>
  <c r="M58" i="43"/>
  <c r="C142" i="43"/>
  <c r="H58" i="43"/>
  <c r="G58" i="43"/>
  <c r="F58" i="43"/>
  <c r="E58" i="43"/>
  <c r="R57" i="43"/>
  <c r="H141" i="43"/>
  <c r="Q57" i="43"/>
  <c r="G141" i="43"/>
  <c r="P57" i="43"/>
  <c r="F141" i="43"/>
  <c r="N57" i="43"/>
  <c r="D141" i="43"/>
  <c r="M57" i="43"/>
  <c r="C141" i="43"/>
  <c r="H57" i="43"/>
  <c r="G57" i="43"/>
  <c r="F57" i="43"/>
  <c r="E57" i="43"/>
  <c r="R54" i="43"/>
  <c r="H138" i="43"/>
  <c r="Q54" i="43"/>
  <c r="G138" i="43"/>
  <c r="P54" i="43"/>
  <c r="F138" i="43"/>
  <c r="N54" i="43"/>
  <c r="D138" i="43"/>
  <c r="M54" i="43"/>
  <c r="C138" i="43"/>
  <c r="H54" i="43"/>
  <c r="G54" i="43"/>
  <c r="F54" i="43"/>
  <c r="E54" i="43"/>
  <c r="R53" i="43"/>
  <c r="H137" i="43"/>
  <c r="Q53" i="43"/>
  <c r="G137" i="43"/>
  <c r="P53" i="43"/>
  <c r="F137" i="43"/>
  <c r="N53" i="43"/>
  <c r="D137" i="43"/>
  <c r="M53" i="43"/>
  <c r="C137" i="43"/>
  <c r="H53" i="43"/>
  <c r="G53" i="43"/>
  <c r="F53" i="43"/>
  <c r="E53" i="43"/>
  <c r="R52" i="43"/>
  <c r="H136" i="43"/>
  <c r="Q52" i="43"/>
  <c r="G136" i="43"/>
  <c r="P52" i="43"/>
  <c r="F136" i="43"/>
  <c r="N52" i="43"/>
  <c r="D136" i="43"/>
  <c r="M52" i="43"/>
  <c r="O52" i="43"/>
  <c r="E136" i="43"/>
  <c r="H52" i="43"/>
  <c r="G52" i="43"/>
  <c r="F52" i="43"/>
  <c r="E52" i="43"/>
  <c r="R51" i="43"/>
  <c r="H135" i="43"/>
  <c r="Q51" i="43"/>
  <c r="G135" i="43"/>
  <c r="P51" i="43"/>
  <c r="F135" i="43"/>
  <c r="N51" i="43"/>
  <c r="D135" i="43"/>
  <c r="M51" i="43"/>
  <c r="C135" i="43"/>
  <c r="H51" i="43"/>
  <c r="G51" i="43"/>
  <c r="F51" i="43"/>
  <c r="E51" i="43"/>
  <c r="R48" i="43"/>
  <c r="H132" i="43"/>
  <c r="Q48" i="43"/>
  <c r="G132" i="43"/>
  <c r="P48" i="43"/>
  <c r="F132" i="43"/>
  <c r="N48" i="43"/>
  <c r="D132" i="43"/>
  <c r="M48" i="43"/>
  <c r="C132" i="43"/>
  <c r="H48" i="43"/>
  <c r="G48" i="43"/>
  <c r="F48" i="43"/>
  <c r="E48" i="43"/>
  <c r="R47" i="43"/>
  <c r="H131" i="43"/>
  <c r="Q47" i="43"/>
  <c r="G131" i="43"/>
  <c r="P47" i="43"/>
  <c r="F131" i="43"/>
  <c r="N47" i="43"/>
  <c r="T47" i="43"/>
  <c r="M47" i="43"/>
  <c r="C131" i="43"/>
  <c r="H47" i="43"/>
  <c r="G47" i="43"/>
  <c r="F47" i="43"/>
  <c r="E47" i="43"/>
  <c r="R46" i="43"/>
  <c r="H130" i="43"/>
  <c r="Q46" i="43"/>
  <c r="G130" i="43"/>
  <c r="P46" i="43"/>
  <c r="F130" i="43"/>
  <c r="N46" i="43"/>
  <c r="D130" i="43"/>
  <c r="M46" i="43"/>
  <c r="C130" i="43"/>
  <c r="H46" i="43"/>
  <c r="G46" i="43"/>
  <c r="F46" i="43"/>
  <c r="E46" i="43"/>
  <c r="R45" i="43"/>
  <c r="H129" i="43"/>
  <c r="Q45" i="43"/>
  <c r="G129" i="43"/>
  <c r="P45" i="43"/>
  <c r="F129" i="43"/>
  <c r="N45" i="43"/>
  <c r="D129" i="43"/>
  <c r="M45" i="43"/>
  <c r="C129" i="43"/>
  <c r="H45" i="43"/>
  <c r="G45" i="43"/>
  <c r="F45" i="43"/>
  <c r="E45" i="43"/>
  <c r="R42" i="43"/>
  <c r="H126" i="43"/>
  <c r="Q42" i="43"/>
  <c r="G126" i="43"/>
  <c r="P42" i="43"/>
  <c r="F126" i="43"/>
  <c r="N42" i="43"/>
  <c r="D126" i="43"/>
  <c r="M42" i="43"/>
  <c r="C126" i="43"/>
  <c r="H42" i="43"/>
  <c r="G42" i="43"/>
  <c r="F42" i="43"/>
  <c r="E42" i="43"/>
  <c r="R41" i="43"/>
  <c r="H125" i="43"/>
  <c r="Q41" i="43"/>
  <c r="G125" i="43"/>
  <c r="P41" i="43"/>
  <c r="F125" i="43"/>
  <c r="N41" i="43"/>
  <c r="D125" i="43"/>
  <c r="M41" i="43"/>
  <c r="C125" i="43"/>
  <c r="H41" i="43"/>
  <c r="G41" i="43"/>
  <c r="F41" i="43"/>
  <c r="E41" i="43"/>
  <c r="R40" i="43"/>
  <c r="H124" i="43"/>
  <c r="Q40" i="43"/>
  <c r="G124" i="43"/>
  <c r="P40" i="43"/>
  <c r="F124" i="43"/>
  <c r="N40" i="43"/>
  <c r="D124" i="43"/>
  <c r="M40" i="43"/>
  <c r="O40" i="43"/>
  <c r="E124" i="43"/>
  <c r="H40" i="43"/>
  <c r="G40" i="43"/>
  <c r="F40" i="43"/>
  <c r="E40" i="43"/>
  <c r="R39" i="43"/>
  <c r="H123" i="43"/>
  <c r="G123" i="43"/>
  <c r="P39" i="43"/>
  <c r="F123" i="43"/>
  <c r="N39" i="43"/>
  <c r="D123" i="43"/>
  <c r="M39" i="43"/>
  <c r="C123" i="43"/>
  <c r="H39" i="43"/>
  <c r="G39" i="43"/>
  <c r="F39" i="43"/>
  <c r="E39" i="43"/>
  <c r="R36" i="43"/>
  <c r="H120" i="43"/>
  <c r="Q36" i="43"/>
  <c r="G120" i="43"/>
  <c r="P36" i="43"/>
  <c r="F120" i="43"/>
  <c r="N36" i="43"/>
  <c r="D120" i="43"/>
  <c r="M36" i="43"/>
  <c r="C120" i="43"/>
  <c r="H36" i="43"/>
  <c r="G36" i="43"/>
  <c r="F36" i="43"/>
  <c r="E36" i="43"/>
  <c r="R35" i="43"/>
  <c r="H119" i="43"/>
  <c r="Q35" i="43"/>
  <c r="G119" i="43"/>
  <c r="P35" i="43"/>
  <c r="F119" i="43"/>
  <c r="N35" i="43"/>
  <c r="T35" i="43"/>
  <c r="M35" i="43"/>
  <c r="C119" i="43"/>
  <c r="H35" i="43"/>
  <c r="G35" i="43"/>
  <c r="F35" i="43"/>
  <c r="E35" i="43"/>
  <c r="R34" i="43"/>
  <c r="H118" i="43"/>
  <c r="Q34" i="43"/>
  <c r="G118" i="43"/>
  <c r="P34" i="43"/>
  <c r="F118" i="43"/>
  <c r="N34" i="43"/>
  <c r="T34" i="43"/>
  <c r="M34" i="43"/>
  <c r="C118" i="43"/>
  <c r="H34" i="43"/>
  <c r="G34" i="43"/>
  <c r="F34" i="43"/>
  <c r="E34" i="43"/>
  <c r="R33" i="43"/>
  <c r="H117" i="43"/>
  <c r="Q33" i="43"/>
  <c r="G117" i="43"/>
  <c r="P33" i="43"/>
  <c r="F117" i="43"/>
  <c r="N33" i="43"/>
  <c r="D117" i="43"/>
  <c r="M33" i="43"/>
  <c r="C117" i="43"/>
  <c r="H33" i="43"/>
  <c r="G33" i="43"/>
  <c r="F33" i="43"/>
  <c r="E33" i="43"/>
  <c r="H114" i="43"/>
  <c r="G114" i="43"/>
  <c r="F114" i="43"/>
  <c r="N30" i="43"/>
  <c r="D114" i="43"/>
  <c r="C114" i="43"/>
  <c r="H113" i="43"/>
  <c r="G113" i="43"/>
  <c r="F113" i="43"/>
  <c r="N29" i="43"/>
  <c r="D113" i="43"/>
  <c r="C113" i="43"/>
  <c r="H112" i="43"/>
  <c r="G112" i="43"/>
  <c r="F112" i="43"/>
  <c r="N28" i="43"/>
  <c r="D112" i="43"/>
  <c r="O28" i="43"/>
  <c r="E112" i="43"/>
  <c r="H111" i="43"/>
  <c r="G111" i="43"/>
  <c r="F111" i="43"/>
  <c r="N27" i="43"/>
  <c r="D111" i="43"/>
  <c r="M27" i="43"/>
  <c r="O27" i="43"/>
  <c r="E111" i="43"/>
  <c r="E27" i="43"/>
  <c r="J27" i="43"/>
  <c r="H108" i="43"/>
  <c r="G108" i="43"/>
  <c r="F108" i="43"/>
  <c r="N24" i="43"/>
  <c r="D108" i="43"/>
  <c r="M24" i="43"/>
  <c r="C108" i="43"/>
  <c r="E24" i="43"/>
  <c r="J24" i="43"/>
  <c r="H107" i="43"/>
  <c r="G107" i="43"/>
  <c r="F107" i="43"/>
  <c r="N23" i="43"/>
  <c r="D107" i="43"/>
  <c r="M23" i="43"/>
  <c r="C107" i="43"/>
  <c r="E23" i="43"/>
  <c r="J23" i="43"/>
  <c r="H106" i="43"/>
  <c r="G106" i="43"/>
  <c r="F106" i="43"/>
  <c r="M22" i="43"/>
  <c r="O22" i="43"/>
  <c r="E106" i="43"/>
  <c r="N22" i="43"/>
  <c r="D106" i="43"/>
  <c r="C106" i="43"/>
  <c r="E22" i="43"/>
  <c r="J22" i="43"/>
  <c r="H105" i="43"/>
  <c r="G105" i="43"/>
  <c r="F105" i="43"/>
  <c r="N21" i="43"/>
  <c r="D105" i="43"/>
  <c r="M21" i="43"/>
  <c r="C105" i="43"/>
  <c r="E21" i="43"/>
  <c r="J21" i="43"/>
  <c r="R18" i="43"/>
  <c r="H102" i="43"/>
  <c r="Q18" i="43"/>
  <c r="G102" i="43"/>
  <c r="P18" i="43"/>
  <c r="N18" i="43"/>
  <c r="D102" i="43"/>
  <c r="M18" i="43"/>
  <c r="C102" i="43"/>
  <c r="H18" i="43"/>
  <c r="G18" i="43"/>
  <c r="F18" i="43"/>
  <c r="I18" i="43"/>
  <c r="E18" i="43"/>
  <c r="J18" i="43"/>
  <c r="R17" i="43"/>
  <c r="H101" i="43"/>
  <c r="Q17" i="43"/>
  <c r="G101" i="43"/>
  <c r="P17" i="43"/>
  <c r="N17" i="43"/>
  <c r="D101" i="43"/>
  <c r="M17" i="43"/>
  <c r="C101" i="43"/>
  <c r="H17" i="43"/>
  <c r="G17" i="43"/>
  <c r="F17" i="43"/>
  <c r="R16" i="43"/>
  <c r="H100" i="43"/>
  <c r="Q16" i="43"/>
  <c r="G100" i="43"/>
  <c r="P16" i="43"/>
  <c r="N16" i="43"/>
  <c r="D100" i="43"/>
  <c r="M16" i="43"/>
  <c r="C100" i="43"/>
  <c r="H16" i="43"/>
  <c r="G16" i="43"/>
  <c r="F16" i="43"/>
  <c r="I16" i="43"/>
  <c r="R15" i="43"/>
  <c r="H99" i="43"/>
  <c r="Q15" i="43"/>
  <c r="G99" i="43"/>
  <c r="P15" i="43"/>
  <c r="N15" i="43"/>
  <c r="D99" i="43"/>
  <c r="M15" i="43"/>
  <c r="C99" i="43"/>
  <c r="H15" i="43"/>
  <c r="G15" i="43"/>
  <c r="F15" i="43"/>
  <c r="R12" i="43"/>
  <c r="H96" i="43"/>
  <c r="Q12" i="43"/>
  <c r="G96" i="43"/>
  <c r="P12" i="43"/>
  <c r="N12" i="43"/>
  <c r="D96" i="43"/>
  <c r="M12" i="43"/>
  <c r="C96" i="43"/>
  <c r="H12" i="43"/>
  <c r="G12" i="43"/>
  <c r="F12" i="43"/>
  <c r="I12" i="43"/>
  <c r="R11" i="43"/>
  <c r="H95" i="43"/>
  <c r="Q11" i="43"/>
  <c r="G95" i="43"/>
  <c r="P11" i="43"/>
  <c r="N11" i="43"/>
  <c r="M11" i="43"/>
  <c r="C95" i="43"/>
  <c r="H11" i="43"/>
  <c r="G11" i="43"/>
  <c r="F11" i="43"/>
  <c r="I11" i="43"/>
  <c r="E11" i="43"/>
  <c r="J11" i="43"/>
  <c r="R10" i="43"/>
  <c r="H94" i="43"/>
  <c r="Q10" i="43"/>
  <c r="G94" i="43"/>
  <c r="P10" i="43"/>
  <c r="N10" i="43"/>
  <c r="D94" i="43"/>
  <c r="M10" i="43"/>
  <c r="C94" i="43"/>
  <c r="H10" i="43"/>
  <c r="G10" i="43"/>
  <c r="F10" i="43"/>
  <c r="E10" i="43"/>
  <c r="R9" i="43"/>
  <c r="H93" i="43"/>
  <c r="Q9" i="43"/>
  <c r="G93" i="43"/>
  <c r="P9" i="43"/>
  <c r="N9" i="43"/>
  <c r="D93" i="43"/>
  <c r="M9" i="43"/>
  <c r="C93" i="43"/>
  <c r="H9" i="43"/>
  <c r="G9" i="43"/>
  <c r="F9" i="43"/>
  <c r="I9" i="43"/>
  <c r="E9" i="43"/>
  <c r="J9" i="43"/>
  <c r="R6" i="43"/>
  <c r="H90" i="43"/>
  <c r="Q6" i="43"/>
  <c r="G90" i="43"/>
  <c r="P6" i="43"/>
  <c r="N6" i="43"/>
  <c r="D90" i="43"/>
  <c r="M6" i="43"/>
  <c r="C90" i="43"/>
  <c r="H6" i="43"/>
  <c r="G6" i="43"/>
  <c r="F6" i="43"/>
  <c r="R5" i="43"/>
  <c r="H89" i="43"/>
  <c r="Q5" i="43"/>
  <c r="G89" i="43"/>
  <c r="P5" i="43"/>
  <c r="N5" i="43"/>
  <c r="D89" i="43"/>
  <c r="M5" i="43"/>
  <c r="C89" i="43"/>
  <c r="H5" i="43"/>
  <c r="G5" i="43"/>
  <c r="F5" i="43"/>
  <c r="E5" i="43"/>
  <c r="R4" i="43"/>
  <c r="H88" i="43"/>
  <c r="Q4" i="43"/>
  <c r="G88" i="43"/>
  <c r="P4" i="43"/>
  <c r="N4" i="43"/>
  <c r="D88" i="43"/>
  <c r="M4" i="43"/>
  <c r="O4" i="43"/>
  <c r="E88" i="43"/>
  <c r="H4" i="43"/>
  <c r="G4" i="43"/>
  <c r="F4" i="43"/>
  <c r="I4" i="43"/>
  <c r="R3" i="43"/>
  <c r="H87" i="43"/>
  <c r="Q3" i="43"/>
  <c r="N3" i="43"/>
  <c r="D87" i="43"/>
  <c r="M3" i="43"/>
  <c r="C87" i="43"/>
  <c r="H3" i="43"/>
  <c r="G3" i="43"/>
  <c r="F3" i="43"/>
  <c r="E3" i="43"/>
  <c r="M171" i="42"/>
  <c r="L171" i="42"/>
  <c r="B168" i="42"/>
  <c r="B167" i="42"/>
  <c r="B166" i="42"/>
  <c r="B165" i="42"/>
  <c r="H164" i="42"/>
  <c r="G164" i="42"/>
  <c r="F164" i="42"/>
  <c r="E164" i="42"/>
  <c r="D164" i="42"/>
  <c r="C164" i="42"/>
  <c r="B164" i="42"/>
  <c r="H163" i="42"/>
  <c r="G163" i="42"/>
  <c r="F163" i="42"/>
  <c r="E163" i="42"/>
  <c r="D163" i="42"/>
  <c r="C163" i="42"/>
  <c r="B163" i="42"/>
  <c r="B162" i="42"/>
  <c r="B161" i="42"/>
  <c r="B160" i="42"/>
  <c r="B159" i="42"/>
  <c r="H158" i="42"/>
  <c r="G158" i="42"/>
  <c r="F158" i="42"/>
  <c r="E158" i="42"/>
  <c r="D158" i="42"/>
  <c r="C158" i="42"/>
  <c r="I158" i="42"/>
  <c r="J158" i="42"/>
  <c r="B158" i="42"/>
  <c r="H157" i="42"/>
  <c r="G157" i="42"/>
  <c r="F157" i="42"/>
  <c r="E157" i="42"/>
  <c r="D157" i="42"/>
  <c r="C157" i="42"/>
  <c r="B157" i="42"/>
  <c r="B156" i="42"/>
  <c r="B155" i="42"/>
  <c r="B154" i="42"/>
  <c r="B153" i="42"/>
  <c r="H152" i="42"/>
  <c r="G152" i="42"/>
  <c r="F152" i="42"/>
  <c r="E152" i="42"/>
  <c r="D152" i="42"/>
  <c r="C152" i="42"/>
  <c r="B152" i="42"/>
  <c r="H151" i="42"/>
  <c r="G151" i="42"/>
  <c r="F151" i="42"/>
  <c r="E151" i="42"/>
  <c r="D151" i="42"/>
  <c r="C151" i="42"/>
  <c r="B151" i="42"/>
  <c r="B150" i="42"/>
  <c r="B149" i="42"/>
  <c r="B148" i="42"/>
  <c r="B147" i="42"/>
  <c r="H146" i="42"/>
  <c r="G146" i="42"/>
  <c r="F146" i="42"/>
  <c r="E146" i="42"/>
  <c r="D146" i="42"/>
  <c r="C146" i="42"/>
  <c r="I146" i="42"/>
  <c r="B146" i="42"/>
  <c r="H145" i="42"/>
  <c r="G145" i="42"/>
  <c r="F145" i="42"/>
  <c r="E145" i="42"/>
  <c r="D145" i="42"/>
  <c r="C145" i="42"/>
  <c r="B145" i="42"/>
  <c r="B144" i="42"/>
  <c r="B143" i="42"/>
  <c r="B142" i="42"/>
  <c r="B141" i="42"/>
  <c r="H140" i="42"/>
  <c r="G140" i="42"/>
  <c r="F140" i="42"/>
  <c r="E140" i="42"/>
  <c r="D140" i="42"/>
  <c r="C140" i="42"/>
  <c r="B140" i="42"/>
  <c r="H139" i="42"/>
  <c r="G139" i="42"/>
  <c r="F139" i="42"/>
  <c r="E139" i="42"/>
  <c r="D139" i="42"/>
  <c r="C139" i="42"/>
  <c r="B139" i="42"/>
  <c r="B138" i="42"/>
  <c r="B137" i="42"/>
  <c r="B136" i="42"/>
  <c r="B135" i="42"/>
  <c r="H134" i="42"/>
  <c r="G134" i="42"/>
  <c r="F134" i="42"/>
  <c r="E134" i="42"/>
  <c r="D134" i="42"/>
  <c r="C134" i="42"/>
  <c r="I134" i="42"/>
  <c r="B134" i="42"/>
  <c r="H133" i="42"/>
  <c r="G133" i="42"/>
  <c r="F133" i="42"/>
  <c r="E133" i="42"/>
  <c r="D133" i="42"/>
  <c r="C133" i="42"/>
  <c r="B133" i="42"/>
  <c r="B132" i="42"/>
  <c r="B131" i="42"/>
  <c r="B130" i="42"/>
  <c r="B129" i="42"/>
  <c r="H128" i="42"/>
  <c r="G128" i="42"/>
  <c r="F128" i="42"/>
  <c r="E128" i="42"/>
  <c r="D128" i="42"/>
  <c r="C128" i="42"/>
  <c r="B128" i="42"/>
  <c r="H127" i="42"/>
  <c r="G127" i="42"/>
  <c r="F127" i="42"/>
  <c r="E127" i="42"/>
  <c r="D127" i="42"/>
  <c r="C127" i="42"/>
  <c r="B127" i="42"/>
  <c r="B126" i="42"/>
  <c r="B125" i="42"/>
  <c r="B124" i="42"/>
  <c r="B123" i="42"/>
  <c r="H122" i="42"/>
  <c r="G122" i="42"/>
  <c r="F122" i="42"/>
  <c r="E122" i="42"/>
  <c r="D122" i="42"/>
  <c r="C122" i="42"/>
  <c r="B122" i="42"/>
  <c r="H121" i="42"/>
  <c r="G121" i="42"/>
  <c r="F121" i="42"/>
  <c r="E121" i="42"/>
  <c r="D121" i="42"/>
  <c r="C121" i="42"/>
  <c r="B121" i="42"/>
  <c r="B120" i="42"/>
  <c r="B119" i="42"/>
  <c r="B118" i="42"/>
  <c r="B117" i="42"/>
  <c r="B116" i="42"/>
  <c r="B115" i="42"/>
  <c r="B114" i="42"/>
  <c r="B113" i="42"/>
  <c r="B112" i="42"/>
  <c r="B111" i="42"/>
  <c r="B110" i="42"/>
  <c r="B109" i="42"/>
  <c r="B108" i="42"/>
  <c r="B107" i="42"/>
  <c r="B106" i="42"/>
  <c r="B105" i="42"/>
  <c r="B104" i="42"/>
  <c r="B103" i="42"/>
  <c r="B102" i="42"/>
  <c r="B101" i="42"/>
  <c r="B100" i="42"/>
  <c r="B99" i="42"/>
  <c r="B98" i="42"/>
  <c r="B97" i="42"/>
  <c r="B96" i="42"/>
  <c r="B95" i="42"/>
  <c r="B94" i="42"/>
  <c r="B93" i="42"/>
  <c r="B92" i="42"/>
  <c r="B91" i="42"/>
  <c r="B90" i="42"/>
  <c r="B89" i="42"/>
  <c r="B88" i="42"/>
  <c r="B87" i="42"/>
  <c r="R84" i="42"/>
  <c r="H168" i="42"/>
  <c r="Q84" i="42"/>
  <c r="G168" i="42"/>
  <c r="P84" i="42"/>
  <c r="F168" i="42"/>
  <c r="N84" i="42"/>
  <c r="D168" i="42"/>
  <c r="M84" i="42"/>
  <c r="C168" i="42"/>
  <c r="H84" i="42"/>
  <c r="G84" i="42"/>
  <c r="F84" i="42"/>
  <c r="R83" i="42"/>
  <c r="H167" i="42"/>
  <c r="Q83" i="42"/>
  <c r="G167" i="42"/>
  <c r="P83" i="42"/>
  <c r="F167" i="42"/>
  <c r="N83" i="42"/>
  <c r="D167" i="42"/>
  <c r="M83" i="42"/>
  <c r="C167" i="42"/>
  <c r="H83" i="42"/>
  <c r="G83" i="42"/>
  <c r="F83" i="42"/>
  <c r="E83" i="42"/>
  <c r="R82" i="42"/>
  <c r="H166" i="42"/>
  <c r="Q82" i="42"/>
  <c r="G166" i="42"/>
  <c r="P82" i="42"/>
  <c r="F166" i="42"/>
  <c r="N82" i="42"/>
  <c r="T82" i="42"/>
  <c r="M82" i="42"/>
  <c r="C166" i="42"/>
  <c r="I166" i="42"/>
  <c r="H82" i="42"/>
  <c r="G82" i="42"/>
  <c r="F82" i="42"/>
  <c r="E82" i="42"/>
  <c r="R81" i="42"/>
  <c r="H165" i="42"/>
  <c r="Q81" i="42"/>
  <c r="G165" i="42"/>
  <c r="P81" i="42"/>
  <c r="F165" i="42"/>
  <c r="N81" i="42"/>
  <c r="D165" i="42"/>
  <c r="M81" i="42"/>
  <c r="C165" i="42"/>
  <c r="H81" i="42"/>
  <c r="G81" i="42"/>
  <c r="F81" i="42"/>
  <c r="R78" i="42"/>
  <c r="H162" i="42"/>
  <c r="Q78" i="42"/>
  <c r="G162" i="42"/>
  <c r="P78" i="42"/>
  <c r="F162" i="42"/>
  <c r="N78" i="42"/>
  <c r="D162" i="42"/>
  <c r="M78" i="42"/>
  <c r="C162" i="42"/>
  <c r="H78" i="42"/>
  <c r="G78" i="42"/>
  <c r="F78" i="42"/>
  <c r="R77" i="42"/>
  <c r="H161" i="42"/>
  <c r="Q77" i="42"/>
  <c r="G161" i="42"/>
  <c r="P77" i="42"/>
  <c r="F161" i="42"/>
  <c r="N77" i="42"/>
  <c r="D161" i="42"/>
  <c r="M77" i="42"/>
  <c r="C161" i="42"/>
  <c r="H77" i="42"/>
  <c r="G77" i="42"/>
  <c r="F77" i="42"/>
  <c r="E77" i="42"/>
  <c r="R76" i="42"/>
  <c r="H160" i="42"/>
  <c r="Q76" i="42"/>
  <c r="G160" i="42"/>
  <c r="P76" i="42"/>
  <c r="F160" i="42"/>
  <c r="N76" i="42"/>
  <c r="D160" i="42"/>
  <c r="M76" i="42"/>
  <c r="C160" i="42"/>
  <c r="H76" i="42"/>
  <c r="G76" i="42"/>
  <c r="F76" i="42"/>
  <c r="E76" i="42"/>
  <c r="R75" i="42"/>
  <c r="H159" i="42"/>
  <c r="Q75" i="42"/>
  <c r="G159" i="42"/>
  <c r="P75" i="42"/>
  <c r="F159" i="42"/>
  <c r="N75" i="42"/>
  <c r="D159" i="42"/>
  <c r="M75" i="42"/>
  <c r="O75" i="42"/>
  <c r="E159" i="42"/>
  <c r="H75" i="42"/>
  <c r="G75" i="42"/>
  <c r="F75" i="42"/>
  <c r="R72" i="42"/>
  <c r="H156" i="42"/>
  <c r="Q72" i="42"/>
  <c r="G156" i="42"/>
  <c r="P72" i="42"/>
  <c r="F156" i="42"/>
  <c r="N72" i="42"/>
  <c r="D156" i="42"/>
  <c r="M72" i="42"/>
  <c r="C156" i="42"/>
  <c r="H72" i="42"/>
  <c r="G72" i="42"/>
  <c r="F72" i="42"/>
  <c r="E72" i="42"/>
  <c r="R71" i="42"/>
  <c r="H155" i="42"/>
  <c r="Q71" i="42"/>
  <c r="G155" i="42"/>
  <c r="P71" i="42"/>
  <c r="F155" i="42"/>
  <c r="N71" i="42"/>
  <c r="T71" i="42"/>
  <c r="M71" i="42"/>
  <c r="C155" i="42"/>
  <c r="I155" i="42"/>
  <c r="H71" i="42"/>
  <c r="G71" i="42"/>
  <c r="F71" i="42"/>
  <c r="E71" i="42"/>
  <c r="R70" i="42"/>
  <c r="H154" i="42"/>
  <c r="Q70" i="42"/>
  <c r="G154" i="42"/>
  <c r="P70" i="42"/>
  <c r="F154" i="42"/>
  <c r="N70" i="42"/>
  <c r="D154" i="42"/>
  <c r="M70" i="42"/>
  <c r="C154" i="42"/>
  <c r="H70" i="42"/>
  <c r="G70" i="42"/>
  <c r="F70" i="42"/>
  <c r="R69" i="42"/>
  <c r="H153" i="42"/>
  <c r="Q69" i="42"/>
  <c r="G153" i="42"/>
  <c r="P69" i="42"/>
  <c r="F153" i="42"/>
  <c r="N69" i="42"/>
  <c r="T69" i="42"/>
  <c r="M69" i="42"/>
  <c r="C153" i="42"/>
  <c r="H69" i="42"/>
  <c r="G69" i="42"/>
  <c r="F69" i="42"/>
  <c r="R66" i="42"/>
  <c r="H150" i="42"/>
  <c r="Q66" i="42"/>
  <c r="G150" i="42"/>
  <c r="P66" i="42"/>
  <c r="F150" i="42"/>
  <c r="N66" i="42"/>
  <c r="D150" i="42"/>
  <c r="M66" i="42"/>
  <c r="O66" i="42"/>
  <c r="E150" i="42"/>
  <c r="H66" i="42"/>
  <c r="G66" i="42"/>
  <c r="F66" i="42"/>
  <c r="R65" i="42"/>
  <c r="H149" i="42"/>
  <c r="Q65" i="42"/>
  <c r="G149" i="42"/>
  <c r="P65" i="42"/>
  <c r="F149" i="42"/>
  <c r="N65" i="42"/>
  <c r="D149" i="42"/>
  <c r="M65" i="42"/>
  <c r="C149" i="42"/>
  <c r="H65" i="42"/>
  <c r="G65" i="42"/>
  <c r="F65" i="42"/>
  <c r="E65" i="42"/>
  <c r="R64" i="42"/>
  <c r="H148" i="42"/>
  <c r="Q64" i="42"/>
  <c r="G148" i="42"/>
  <c r="P64" i="42"/>
  <c r="F148" i="42"/>
  <c r="N64" i="42"/>
  <c r="D148" i="42"/>
  <c r="M64" i="42"/>
  <c r="O64" i="42"/>
  <c r="E148" i="42"/>
  <c r="H64" i="42"/>
  <c r="G64" i="42"/>
  <c r="F64" i="42"/>
  <c r="E64" i="42"/>
  <c r="R63" i="42"/>
  <c r="H147" i="42"/>
  <c r="Q63" i="42"/>
  <c r="G147" i="42"/>
  <c r="P63" i="42"/>
  <c r="F147" i="42"/>
  <c r="N63" i="42"/>
  <c r="D147" i="42"/>
  <c r="M63" i="42"/>
  <c r="C147" i="42"/>
  <c r="H63" i="42"/>
  <c r="G63" i="42"/>
  <c r="F63" i="42"/>
  <c r="R60" i="42"/>
  <c r="H144" i="42"/>
  <c r="Q60" i="42"/>
  <c r="G144" i="42"/>
  <c r="P60" i="42"/>
  <c r="F144" i="42"/>
  <c r="N60" i="42"/>
  <c r="D144" i="42"/>
  <c r="M60" i="42"/>
  <c r="C144" i="42"/>
  <c r="H60" i="42"/>
  <c r="G60" i="42"/>
  <c r="F60" i="42"/>
  <c r="R59" i="42"/>
  <c r="H143" i="42"/>
  <c r="Q59" i="42"/>
  <c r="G143" i="42"/>
  <c r="P59" i="42"/>
  <c r="F143" i="42"/>
  <c r="N59" i="42"/>
  <c r="D143" i="42"/>
  <c r="M59" i="42"/>
  <c r="C143" i="42"/>
  <c r="H59" i="42"/>
  <c r="G59" i="42"/>
  <c r="F59" i="42"/>
  <c r="E59" i="42"/>
  <c r="R58" i="42"/>
  <c r="H142" i="42"/>
  <c r="Q58" i="42"/>
  <c r="G142" i="42"/>
  <c r="P58" i="42"/>
  <c r="F142" i="42"/>
  <c r="N58" i="42"/>
  <c r="T58" i="42"/>
  <c r="M58" i="42"/>
  <c r="C142" i="42"/>
  <c r="I142" i="42"/>
  <c r="H58" i="42"/>
  <c r="G58" i="42"/>
  <c r="F58" i="42"/>
  <c r="E58" i="42"/>
  <c r="R57" i="42"/>
  <c r="H141" i="42"/>
  <c r="Q57" i="42"/>
  <c r="G141" i="42"/>
  <c r="P57" i="42"/>
  <c r="F141" i="42"/>
  <c r="N57" i="42"/>
  <c r="D141" i="42"/>
  <c r="M57" i="42"/>
  <c r="C141" i="42"/>
  <c r="H57" i="42"/>
  <c r="G57" i="42"/>
  <c r="F57" i="42"/>
  <c r="R54" i="42"/>
  <c r="H138" i="42"/>
  <c r="Q54" i="42"/>
  <c r="G138" i="42"/>
  <c r="P54" i="42"/>
  <c r="F138" i="42"/>
  <c r="N54" i="42"/>
  <c r="D138" i="42"/>
  <c r="M54" i="42"/>
  <c r="C138" i="42"/>
  <c r="H54" i="42"/>
  <c r="G54" i="42"/>
  <c r="F54" i="42"/>
  <c r="E54" i="42"/>
  <c r="R53" i="42"/>
  <c r="H137" i="42"/>
  <c r="Q53" i="42"/>
  <c r="G137" i="42"/>
  <c r="P53" i="42"/>
  <c r="F137" i="42"/>
  <c r="N53" i="42"/>
  <c r="D137" i="42"/>
  <c r="M53" i="42"/>
  <c r="C137" i="42"/>
  <c r="H53" i="42"/>
  <c r="G53" i="42"/>
  <c r="F53" i="42"/>
  <c r="E53" i="42"/>
  <c r="R52" i="42"/>
  <c r="H136" i="42"/>
  <c r="Q52" i="42"/>
  <c r="G136" i="42"/>
  <c r="P52" i="42"/>
  <c r="F136" i="42"/>
  <c r="N52" i="42"/>
  <c r="D136" i="42"/>
  <c r="M52" i="42"/>
  <c r="C136" i="42"/>
  <c r="H52" i="42"/>
  <c r="G52" i="42"/>
  <c r="F52" i="42"/>
  <c r="R51" i="42"/>
  <c r="H135" i="42"/>
  <c r="Q51" i="42"/>
  <c r="G135" i="42"/>
  <c r="P51" i="42"/>
  <c r="F135" i="42"/>
  <c r="N51" i="42"/>
  <c r="D135" i="42"/>
  <c r="M51" i="42"/>
  <c r="O51" i="42"/>
  <c r="E135" i="42"/>
  <c r="H51" i="42"/>
  <c r="G51" i="42"/>
  <c r="F51" i="42"/>
  <c r="R48" i="42"/>
  <c r="H132" i="42"/>
  <c r="Q48" i="42"/>
  <c r="G132" i="42"/>
  <c r="P48" i="42"/>
  <c r="F132" i="42"/>
  <c r="N48" i="42"/>
  <c r="D132" i="42"/>
  <c r="M48" i="42"/>
  <c r="C132" i="42"/>
  <c r="H48" i="42"/>
  <c r="G48" i="42"/>
  <c r="F48" i="42"/>
  <c r="E48" i="42"/>
  <c r="R47" i="42"/>
  <c r="H131" i="42"/>
  <c r="Q47" i="42"/>
  <c r="G131" i="42"/>
  <c r="P47" i="42"/>
  <c r="F131" i="42"/>
  <c r="N47" i="42"/>
  <c r="T47" i="42"/>
  <c r="M47" i="42"/>
  <c r="C131" i="42"/>
  <c r="I131" i="42"/>
  <c r="H47" i="42"/>
  <c r="G47" i="42"/>
  <c r="F47" i="42"/>
  <c r="E47" i="42"/>
  <c r="R46" i="42"/>
  <c r="H130" i="42"/>
  <c r="Q46" i="42"/>
  <c r="G130" i="42"/>
  <c r="P46" i="42"/>
  <c r="F130" i="42"/>
  <c r="N46" i="42"/>
  <c r="D130" i="42"/>
  <c r="M46" i="42"/>
  <c r="C130" i="42"/>
  <c r="H46" i="42"/>
  <c r="G46" i="42"/>
  <c r="F46" i="42"/>
  <c r="R45" i="42"/>
  <c r="H129" i="42"/>
  <c r="Q45" i="42"/>
  <c r="G129" i="42"/>
  <c r="P45" i="42"/>
  <c r="F129" i="42"/>
  <c r="N45" i="42"/>
  <c r="T45" i="42"/>
  <c r="M45" i="42"/>
  <c r="C129" i="42"/>
  <c r="H45" i="42"/>
  <c r="G45" i="42"/>
  <c r="F45" i="42"/>
  <c r="R42" i="42"/>
  <c r="H126" i="42"/>
  <c r="Q42" i="42"/>
  <c r="G126" i="42"/>
  <c r="P42" i="42"/>
  <c r="F126" i="42"/>
  <c r="N42" i="42"/>
  <c r="D126" i="42"/>
  <c r="M42" i="42"/>
  <c r="O42" i="42"/>
  <c r="E126" i="42"/>
  <c r="H42" i="42"/>
  <c r="G42" i="42"/>
  <c r="F42" i="42"/>
  <c r="E42" i="42"/>
  <c r="R41" i="42"/>
  <c r="H125" i="42"/>
  <c r="Q41" i="42"/>
  <c r="G125" i="42"/>
  <c r="P41" i="42"/>
  <c r="F125" i="42"/>
  <c r="N41" i="42"/>
  <c r="D125" i="42"/>
  <c r="M41" i="42"/>
  <c r="C125" i="42"/>
  <c r="H41" i="42"/>
  <c r="G41" i="42"/>
  <c r="F41" i="42"/>
  <c r="R40" i="42"/>
  <c r="H124" i="42"/>
  <c r="Q40" i="42"/>
  <c r="G124" i="42"/>
  <c r="P40" i="42"/>
  <c r="F124" i="42"/>
  <c r="N40" i="42"/>
  <c r="D124" i="42"/>
  <c r="M40" i="42"/>
  <c r="O40" i="42"/>
  <c r="E124" i="42"/>
  <c r="H40" i="42"/>
  <c r="G40" i="42"/>
  <c r="F40" i="42"/>
  <c r="R39" i="42"/>
  <c r="H123" i="42"/>
  <c r="Q39" i="42"/>
  <c r="G123" i="42"/>
  <c r="P39" i="42"/>
  <c r="F123" i="42"/>
  <c r="N39" i="42"/>
  <c r="D123" i="42"/>
  <c r="M39" i="42"/>
  <c r="C123" i="42"/>
  <c r="H39" i="42"/>
  <c r="G39" i="42"/>
  <c r="F39" i="42"/>
  <c r="E39" i="42"/>
  <c r="R36" i="42"/>
  <c r="H120" i="42"/>
  <c r="Q36" i="42"/>
  <c r="G120" i="42"/>
  <c r="P36" i="42"/>
  <c r="F120" i="42"/>
  <c r="N36" i="42"/>
  <c r="D120" i="42"/>
  <c r="M36" i="42"/>
  <c r="C120" i="42"/>
  <c r="H36" i="42"/>
  <c r="G36" i="42"/>
  <c r="F36" i="42"/>
  <c r="E36" i="42"/>
  <c r="R35" i="42"/>
  <c r="H119" i="42"/>
  <c r="Q35" i="42"/>
  <c r="G119" i="42"/>
  <c r="P35" i="42"/>
  <c r="F119" i="42"/>
  <c r="N35" i="42"/>
  <c r="D119" i="42"/>
  <c r="M35" i="42"/>
  <c r="C119" i="42"/>
  <c r="H35" i="42"/>
  <c r="G35" i="42"/>
  <c r="F35" i="42"/>
  <c r="T34" i="42"/>
  <c r="H34" i="42"/>
  <c r="G34" i="42"/>
  <c r="F34" i="42"/>
  <c r="H33" i="42"/>
  <c r="G33" i="42"/>
  <c r="F33" i="42"/>
  <c r="E33" i="42"/>
  <c r="T23" i="42"/>
  <c r="T21" i="42"/>
  <c r="R18" i="42"/>
  <c r="H102" i="42"/>
  <c r="Q18" i="42"/>
  <c r="G102" i="42"/>
  <c r="P18" i="42"/>
  <c r="F102" i="42"/>
  <c r="N18" i="42"/>
  <c r="D102" i="42"/>
  <c r="M18" i="42"/>
  <c r="O18" i="42"/>
  <c r="E102" i="42"/>
  <c r="H18" i="42"/>
  <c r="G18" i="42"/>
  <c r="F18" i="42"/>
  <c r="I18" i="42"/>
  <c r="R17" i="42"/>
  <c r="H101" i="42"/>
  <c r="Q17" i="42"/>
  <c r="G101" i="42"/>
  <c r="P17" i="42"/>
  <c r="F101" i="42"/>
  <c r="N17" i="42"/>
  <c r="D101" i="42"/>
  <c r="M17" i="42"/>
  <c r="C101" i="42"/>
  <c r="H17" i="42"/>
  <c r="G17" i="42"/>
  <c r="F17" i="42"/>
  <c r="I17" i="42"/>
  <c r="R16" i="42"/>
  <c r="H100" i="42"/>
  <c r="Q16" i="42"/>
  <c r="G100" i="42"/>
  <c r="P16" i="42"/>
  <c r="F100" i="42"/>
  <c r="N16" i="42"/>
  <c r="D100" i="42"/>
  <c r="M16" i="42"/>
  <c r="O16" i="42"/>
  <c r="E100" i="42"/>
  <c r="H16" i="42"/>
  <c r="G16" i="42"/>
  <c r="F16" i="42"/>
  <c r="I16" i="42"/>
  <c r="E16" i="42"/>
  <c r="J16" i="42"/>
  <c r="R15" i="42"/>
  <c r="H99" i="42"/>
  <c r="Q15" i="42"/>
  <c r="G99" i="42"/>
  <c r="P15" i="42"/>
  <c r="F99" i="42"/>
  <c r="N15" i="42"/>
  <c r="D99" i="42"/>
  <c r="M15" i="42"/>
  <c r="C99" i="42"/>
  <c r="H15" i="42"/>
  <c r="G15" i="42"/>
  <c r="F15" i="42"/>
  <c r="I15" i="42"/>
  <c r="E15" i="42"/>
  <c r="R12" i="42"/>
  <c r="H96" i="42"/>
  <c r="Q12" i="42"/>
  <c r="G96" i="42"/>
  <c r="P12" i="42"/>
  <c r="F96" i="42"/>
  <c r="N12" i="42"/>
  <c r="D96" i="42"/>
  <c r="M12" i="42"/>
  <c r="C96" i="42"/>
  <c r="H12" i="42"/>
  <c r="G12" i="42"/>
  <c r="F12" i="42"/>
  <c r="E12" i="42"/>
  <c r="R11" i="42"/>
  <c r="H95" i="42"/>
  <c r="Q11" i="42"/>
  <c r="G95" i="42"/>
  <c r="P11" i="42"/>
  <c r="F95" i="42"/>
  <c r="N11" i="42"/>
  <c r="D95" i="42"/>
  <c r="M11" i="42"/>
  <c r="C95" i="42"/>
  <c r="H11" i="42"/>
  <c r="G11" i="42"/>
  <c r="F11" i="42"/>
  <c r="R10" i="42"/>
  <c r="H94" i="42"/>
  <c r="Q10" i="42"/>
  <c r="G94" i="42"/>
  <c r="P10" i="42"/>
  <c r="F94" i="42"/>
  <c r="N10" i="42"/>
  <c r="M10" i="42"/>
  <c r="C94" i="42"/>
  <c r="H10" i="42"/>
  <c r="G10" i="42"/>
  <c r="F10" i="42"/>
  <c r="R9" i="42"/>
  <c r="H93" i="42"/>
  <c r="Q9" i="42"/>
  <c r="G93" i="42"/>
  <c r="P9" i="42"/>
  <c r="F93" i="42"/>
  <c r="N9" i="42"/>
  <c r="D93" i="42"/>
  <c r="M9" i="42"/>
  <c r="C93" i="42"/>
  <c r="H9" i="42"/>
  <c r="G9" i="42"/>
  <c r="F9" i="42"/>
  <c r="E9" i="42"/>
  <c r="H3" i="42"/>
  <c r="G3" i="42"/>
  <c r="F3" i="42"/>
  <c r="I3" i="42"/>
  <c r="M171" i="39"/>
  <c r="L171" i="39"/>
  <c r="B168" i="39"/>
  <c r="B167" i="39"/>
  <c r="B166" i="39"/>
  <c r="B165" i="39"/>
  <c r="B164" i="39"/>
  <c r="B163" i="39"/>
  <c r="B162" i="39"/>
  <c r="B161" i="39"/>
  <c r="B160" i="39"/>
  <c r="B159" i="39"/>
  <c r="B158" i="39"/>
  <c r="B157" i="39"/>
  <c r="B156" i="39"/>
  <c r="B155" i="39"/>
  <c r="B154" i="39"/>
  <c r="B153" i="39"/>
  <c r="B152" i="39"/>
  <c r="B151" i="39"/>
  <c r="B150" i="39"/>
  <c r="B149" i="39"/>
  <c r="B148" i="39"/>
  <c r="B147" i="39"/>
  <c r="B146" i="39"/>
  <c r="B145" i="39"/>
  <c r="B144" i="39"/>
  <c r="B143" i="39"/>
  <c r="B142" i="39"/>
  <c r="B141" i="39"/>
  <c r="B140" i="39"/>
  <c r="B139" i="39"/>
  <c r="B138" i="39"/>
  <c r="B137" i="39"/>
  <c r="B136" i="39"/>
  <c r="B135" i="39"/>
  <c r="B134" i="39"/>
  <c r="B133" i="39"/>
  <c r="B132" i="39"/>
  <c r="B131" i="39"/>
  <c r="B130" i="39"/>
  <c r="B129" i="39"/>
  <c r="B128" i="39"/>
  <c r="B127" i="39"/>
  <c r="B126" i="39"/>
  <c r="B125" i="39"/>
  <c r="B124" i="39"/>
  <c r="B123" i="39"/>
  <c r="B122" i="39"/>
  <c r="B121" i="39"/>
  <c r="B120" i="39"/>
  <c r="B119" i="39"/>
  <c r="B118" i="39"/>
  <c r="B117" i="39"/>
  <c r="B116" i="39"/>
  <c r="B115" i="39"/>
  <c r="B114" i="39"/>
  <c r="B113" i="39"/>
  <c r="B112" i="39"/>
  <c r="B111" i="39"/>
  <c r="B110" i="39"/>
  <c r="B109" i="39"/>
  <c r="B108" i="39"/>
  <c r="B107" i="39"/>
  <c r="B106" i="39"/>
  <c r="B105" i="39"/>
  <c r="B104" i="39"/>
  <c r="B103" i="39"/>
  <c r="B102" i="39"/>
  <c r="B101" i="39"/>
  <c r="B100" i="39"/>
  <c r="B99" i="39"/>
  <c r="B98" i="39"/>
  <c r="B97" i="39"/>
  <c r="B96" i="39"/>
  <c r="B95" i="39"/>
  <c r="B94" i="39"/>
  <c r="B93" i="39"/>
  <c r="B92" i="39"/>
  <c r="B91" i="39"/>
  <c r="B90" i="39"/>
  <c r="B89" i="39"/>
  <c r="B88" i="39"/>
  <c r="B87" i="39"/>
  <c r="S84" i="39"/>
  <c r="H84" i="39"/>
  <c r="G84" i="39"/>
  <c r="F84" i="39"/>
  <c r="E84" i="39"/>
  <c r="S83" i="39"/>
  <c r="T83" i="39"/>
  <c r="H83" i="39"/>
  <c r="G83" i="39"/>
  <c r="F83" i="39"/>
  <c r="E83" i="39"/>
  <c r="S82" i="39"/>
  <c r="T82" i="39"/>
  <c r="H82" i="39"/>
  <c r="G82" i="39"/>
  <c r="F82" i="39"/>
  <c r="E82" i="39"/>
  <c r="S81" i="39"/>
  <c r="H81" i="39"/>
  <c r="G81" i="39"/>
  <c r="F81" i="39"/>
  <c r="E81" i="39"/>
  <c r="S78" i="39"/>
  <c r="H78" i="39"/>
  <c r="G78" i="39"/>
  <c r="F78" i="39"/>
  <c r="E78" i="39"/>
  <c r="S77" i="39"/>
  <c r="H77" i="39"/>
  <c r="G77" i="39"/>
  <c r="F77" i="39"/>
  <c r="E77" i="39"/>
  <c r="S76" i="39"/>
  <c r="H76" i="39"/>
  <c r="G76" i="39"/>
  <c r="F76" i="39"/>
  <c r="E76" i="39"/>
  <c r="S75" i="39"/>
  <c r="H75" i="39"/>
  <c r="G75" i="39"/>
  <c r="F75" i="39"/>
  <c r="E75" i="39"/>
  <c r="S72" i="39"/>
  <c r="H72" i="39"/>
  <c r="G72" i="39"/>
  <c r="F72" i="39"/>
  <c r="E72" i="39"/>
  <c r="S71" i="39"/>
  <c r="H71" i="39"/>
  <c r="G71" i="39"/>
  <c r="F71" i="39"/>
  <c r="E71" i="39"/>
  <c r="S70" i="39"/>
  <c r="H70" i="39"/>
  <c r="G70" i="39"/>
  <c r="F70" i="39"/>
  <c r="E70" i="39"/>
  <c r="S69" i="39"/>
  <c r="H69" i="39"/>
  <c r="G69" i="39"/>
  <c r="F69" i="39"/>
  <c r="E69" i="39"/>
  <c r="S66" i="39"/>
  <c r="H66" i="39"/>
  <c r="G66" i="39"/>
  <c r="F66" i="39"/>
  <c r="E66" i="39"/>
  <c r="S65" i="39"/>
  <c r="H65" i="39"/>
  <c r="G65" i="39"/>
  <c r="F65" i="39"/>
  <c r="E65" i="39"/>
  <c r="S64" i="39"/>
  <c r="H64" i="39"/>
  <c r="G64" i="39"/>
  <c r="F64" i="39"/>
  <c r="E64" i="39"/>
  <c r="S63" i="39"/>
  <c r="H63" i="39"/>
  <c r="G63" i="39"/>
  <c r="F63" i="39"/>
  <c r="E63" i="39"/>
  <c r="S60" i="39"/>
  <c r="H60" i="39"/>
  <c r="G60" i="39"/>
  <c r="F60" i="39"/>
  <c r="E60" i="39"/>
  <c r="S59" i="39"/>
  <c r="T59" i="39"/>
  <c r="H59" i="39"/>
  <c r="G59" i="39"/>
  <c r="F59" i="39"/>
  <c r="E59" i="39"/>
  <c r="S58" i="39"/>
  <c r="H58" i="39"/>
  <c r="G58" i="39"/>
  <c r="F58" i="39"/>
  <c r="E58" i="39"/>
  <c r="S57" i="39"/>
  <c r="H57" i="39"/>
  <c r="G57" i="39"/>
  <c r="F57" i="39"/>
  <c r="E57" i="39"/>
  <c r="S54" i="39"/>
  <c r="H54" i="39"/>
  <c r="G54" i="39"/>
  <c r="F54" i="39"/>
  <c r="E54" i="39"/>
  <c r="S53" i="39"/>
  <c r="H53" i="39"/>
  <c r="G53" i="39"/>
  <c r="F53" i="39"/>
  <c r="E53" i="39"/>
  <c r="S52" i="39"/>
  <c r="H52" i="39"/>
  <c r="G52" i="39"/>
  <c r="F52" i="39"/>
  <c r="E52" i="39"/>
  <c r="S51" i="39"/>
  <c r="H51" i="39"/>
  <c r="G51" i="39"/>
  <c r="F51" i="39"/>
  <c r="E51" i="39"/>
  <c r="S48" i="39"/>
  <c r="H48" i="39"/>
  <c r="G48" i="39"/>
  <c r="F48" i="39"/>
  <c r="E48" i="39"/>
  <c r="S47" i="39"/>
  <c r="H47" i="39"/>
  <c r="G47" i="39"/>
  <c r="F47" i="39"/>
  <c r="E47" i="39"/>
  <c r="S46" i="39"/>
  <c r="H46" i="39"/>
  <c r="G46" i="39"/>
  <c r="F46" i="39"/>
  <c r="E46" i="39"/>
  <c r="S45" i="39"/>
  <c r="H45" i="39"/>
  <c r="G45" i="39"/>
  <c r="F45" i="39"/>
  <c r="E45" i="39"/>
  <c r="H42" i="39"/>
  <c r="G42" i="39"/>
  <c r="F42" i="39"/>
  <c r="E42" i="39"/>
  <c r="H41" i="39"/>
  <c r="G41" i="39"/>
  <c r="F41" i="39"/>
  <c r="E41" i="39"/>
  <c r="H40" i="39"/>
  <c r="G40" i="39"/>
  <c r="F40" i="39"/>
  <c r="E40" i="39"/>
  <c r="H39" i="39"/>
  <c r="G39" i="39"/>
  <c r="F39" i="39"/>
  <c r="E39" i="39"/>
  <c r="H36" i="39"/>
  <c r="G36" i="39"/>
  <c r="F36" i="39"/>
  <c r="E36" i="39"/>
  <c r="T35" i="39"/>
  <c r="H35" i="39"/>
  <c r="G35" i="39"/>
  <c r="F35" i="39"/>
  <c r="E35" i="39"/>
  <c r="H34" i="39"/>
  <c r="G34" i="39"/>
  <c r="F34" i="39"/>
  <c r="E34" i="39"/>
  <c r="H33" i="39"/>
  <c r="G33" i="39"/>
  <c r="F33" i="39"/>
  <c r="E33" i="39"/>
  <c r="H30" i="39"/>
  <c r="G30" i="39"/>
  <c r="F30" i="39"/>
  <c r="E30" i="39"/>
  <c r="H29" i="39"/>
  <c r="G29" i="39"/>
  <c r="F29" i="39"/>
  <c r="E29" i="39"/>
  <c r="H28" i="39"/>
  <c r="G28" i="39"/>
  <c r="F28" i="39"/>
  <c r="E28" i="39"/>
  <c r="T27" i="39"/>
  <c r="H27" i="39"/>
  <c r="G27" i="39"/>
  <c r="F27" i="39"/>
  <c r="E27" i="39"/>
  <c r="R18" i="39"/>
  <c r="H102" i="39"/>
  <c r="Q18" i="39"/>
  <c r="G102" i="39"/>
  <c r="P18" i="39"/>
  <c r="N18" i="39"/>
  <c r="D102" i="39"/>
  <c r="M18" i="39"/>
  <c r="C102" i="39"/>
  <c r="H18" i="39"/>
  <c r="G18" i="39"/>
  <c r="F18" i="39"/>
  <c r="I18" i="39"/>
  <c r="E18" i="39"/>
  <c r="R17" i="39"/>
  <c r="H101" i="39"/>
  <c r="Q17" i="39"/>
  <c r="G101" i="39"/>
  <c r="P17" i="39"/>
  <c r="N17" i="39"/>
  <c r="D101" i="39"/>
  <c r="M17" i="39"/>
  <c r="C101" i="39"/>
  <c r="H17" i="39"/>
  <c r="G17" i="39"/>
  <c r="F17" i="39"/>
  <c r="E17" i="39"/>
  <c r="R16" i="39"/>
  <c r="H100" i="39"/>
  <c r="Q16" i="39"/>
  <c r="G100" i="39"/>
  <c r="P16" i="39"/>
  <c r="N16" i="39"/>
  <c r="D100" i="39"/>
  <c r="M16" i="39"/>
  <c r="C100" i="39"/>
  <c r="H16" i="39"/>
  <c r="G16" i="39"/>
  <c r="F16" i="39"/>
  <c r="E16" i="39"/>
  <c r="R15" i="39"/>
  <c r="H99" i="39"/>
  <c r="Q15" i="39"/>
  <c r="G99" i="39"/>
  <c r="P15" i="39"/>
  <c r="N15" i="39"/>
  <c r="D99" i="39"/>
  <c r="M15" i="39"/>
  <c r="C99" i="39"/>
  <c r="H15" i="39"/>
  <c r="G15" i="39"/>
  <c r="F15" i="39"/>
  <c r="R12" i="39"/>
  <c r="H96" i="39"/>
  <c r="Q12" i="39"/>
  <c r="G96" i="39"/>
  <c r="P12" i="39"/>
  <c r="N12" i="39"/>
  <c r="D96" i="39"/>
  <c r="M12" i="39"/>
  <c r="C96" i="39"/>
  <c r="H12" i="39"/>
  <c r="G12" i="39"/>
  <c r="F12" i="39"/>
  <c r="I12" i="39"/>
  <c r="E12" i="39"/>
  <c r="J12" i="39"/>
  <c r="R11" i="39"/>
  <c r="H95" i="39"/>
  <c r="Q11" i="39"/>
  <c r="G95" i="39"/>
  <c r="P11" i="39"/>
  <c r="N11" i="39"/>
  <c r="M11" i="39"/>
  <c r="C95" i="39"/>
  <c r="H11" i="39"/>
  <c r="G11" i="39"/>
  <c r="F11" i="39"/>
  <c r="I11" i="39"/>
  <c r="E11" i="39"/>
  <c r="R10" i="39"/>
  <c r="H94" i="39"/>
  <c r="Q10" i="39"/>
  <c r="G94" i="39"/>
  <c r="P10" i="39"/>
  <c r="N10" i="39"/>
  <c r="D94" i="39"/>
  <c r="M10" i="39"/>
  <c r="C94" i="39"/>
  <c r="H10" i="39"/>
  <c r="G10" i="39"/>
  <c r="F10" i="39"/>
  <c r="E10" i="39"/>
  <c r="R9" i="39"/>
  <c r="H93" i="39"/>
  <c r="Q9" i="39"/>
  <c r="G93" i="39"/>
  <c r="P9" i="39"/>
  <c r="N9" i="39"/>
  <c r="D93" i="39"/>
  <c r="M9" i="39"/>
  <c r="C93" i="39"/>
  <c r="H9" i="39"/>
  <c r="G9" i="39"/>
  <c r="F9" i="39"/>
  <c r="I9" i="39"/>
  <c r="E9" i="39"/>
  <c r="J9" i="39"/>
  <c r="S3" i="39"/>
  <c r="H3" i="39"/>
  <c r="G3" i="39"/>
  <c r="F3" i="39"/>
  <c r="E3" i="39"/>
  <c r="M171" i="38"/>
  <c r="L171" i="38"/>
  <c r="B168" i="38"/>
  <c r="B167" i="38"/>
  <c r="B166" i="38"/>
  <c r="B165" i="38"/>
  <c r="B164" i="38"/>
  <c r="B163" i="38"/>
  <c r="B162" i="38"/>
  <c r="B161" i="38"/>
  <c r="B160" i="38"/>
  <c r="B159" i="38"/>
  <c r="B158" i="38"/>
  <c r="B157" i="38"/>
  <c r="B156" i="38"/>
  <c r="B155" i="38"/>
  <c r="B154" i="38"/>
  <c r="B153" i="38"/>
  <c r="B152" i="38"/>
  <c r="B151" i="38"/>
  <c r="B150" i="38"/>
  <c r="B149" i="38"/>
  <c r="B148" i="38"/>
  <c r="B147" i="38"/>
  <c r="B146" i="38"/>
  <c r="B145" i="38"/>
  <c r="B144" i="38"/>
  <c r="B143" i="38"/>
  <c r="B142" i="38"/>
  <c r="B141" i="38"/>
  <c r="B140" i="38"/>
  <c r="B139" i="38"/>
  <c r="B138" i="38"/>
  <c r="B137" i="38"/>
  <c r="B136" i="38"/>
  <c r="B135" i="38"/>
  <c r="B134" i="38"/>
  <c r="B133" i="38"/>
  <c r="B132" i="38"/>
  <c r="B131" i="38"/>
  <c r="B130" i="38"/>
  <c r="B129" i="38"/>
  <c r="B128" i="38"/>
  <c r="B127" i="38"/>
  <c r="B126" i="38"/>
  <c r="B125" i="38"/>
  <c r="B124" i="38"/>
  <c r="B123" i="38"/>
  <c r="B122" i="38"/>
  <c r="B121" i="38"/>
  <c r="B120" i="38"/>
  <c r="B119" i="38"/>
  <c r="B118" i="38"/>
  <c r="B117" i="38"/>
  <c r="B116" i="38"/>
  <c r="B115" i="38"/>
  <c r="B114" i="38"/>
  <c r="B113" i="38"/>
  <c r="B112" i="38"/>
  <c r="B111" i="38"/>
  <c r="B110" i="38"/>
  <c r="B109" i="38"/>
  <c r="B108" i="38"/>
  <c r="B107" i="38"/>
  <c r="B106" i="38"/>
  <c r="B105" i="38"/>
  <c r="B104" i="38"/>
  <c r="B103" i="38"/>
  <c r="B102" i="38"/>
  <c r="B101" i="38"/>
  <c r="B100" i="38"/>
  <c r="B99" i="38"/>
  <c r="B98" i="38"/>
  <c r="B97" i="38"/>
  <c r="B96" i="38"/>
  <c r="B95" i="38"/>
  <c r="B94" i="38"/>
  <c r="B93" i="38"/>
  <c r="B92" i="38"/>
  <c r="B91" i="38"/>
  <c r="B90" i="38"/>
  <c r="B89" i="38"/>
  <c r="B88" i="38"/>
  <c r="B87" i="38"/>
  <c r="S84" i="38"/>
  <c r="H84" i="38"/>
  <c r="G84" i="38"/>
  <c r="F84" i="38"/>
  <c r="E84" i="38"/>
  <c r="S83" i="38"/>
  <c r="H83" i="38"/>
  <c r="G83" i="38"/>
  <c r="F83" i="38"/>
  <c r="E83" i="38"/>
  <c r="S82" i="38"/>
  <c r="T82" i="38"/>
  <c r="H82" i="38"/>
  <c r="G82" i="38"/>
  <c r="F82" i="38"/>
  <c r="E82" i="38"/>
  <c r="S81" i="38"/>
  <c r="H81" i="38"/>
  <c r="G81" i="38"/>
  <c r="F81" i="38"/>
  <c r="E81" i="38"/>
  <c r="S78" i="38"/>
  <c r="H78" i="38"/>
  <c r="G78" i="38"/>
  <c r="F78" i="38"/>
  <c r="E78" i="38"/>
  <c r="S77" i="38"/>
  <c r="H77" i="38"/>
  <c r="G77" i="38"/>
  <c r="F77" i="38"/>
  <c r="E77" i="38"/>
  <c r="S76" i="38"/>
  <c r="H76" i="38"/>
  <c r="G76" i="38"/>
  <c r="F76" i="38"/>
  <c r="E76" i="38"/>
  <c r="S75" i="38"/>
  <c r="H75" i="38"/>
  <c r="G75" i="38"/>
  <c r="F75" i="38"/>
  <c r="E75" i="38"/>
  <c r="S72" i="38"/>
  <c r="H72" i="38"/>
  <c r="G72" i="38"/>
  <c r="F72" i="38"/>
  <c r="E72" i="38"/>
  <c r="S71" i="38"/>
  <c r="T71" i="38"/>
  <c r="H71" i="38"/>
  <c r="G71" i="38"/>
  <c r="F71" i="38"/>
  <c r="E71" i="38"/>
  <c r="S70" i="38"/>
  <c r="H70" i="38"/>
  <c r="G70" i="38"/>
  <c r="F70" i="38"/>
  <c r="E70" i="38"/>
  <c r="S69" i="38"/>
  <c r="T69" i="38"/>
  <c r="H69" i="38"/>
  <c r="G69" i="38"/>
  <c r="F69" i="38"/>
  <c r="E69" i="38"/>
  <c r="S66" i="38"/>
  <c r="H66" i="38"/>
  <c r="G66" i="38"/>
  <c r="F66" i="38"/>
  <c r="E66" i="38"/>
  <c r="S65" i="38"/>
  <c r="H65" i="38"/>
  <c r="G65" i="38"/>
  <c r="F65" i="38"/>
  <c r="E65" i="38"/>
  <c r="S64" i="38"/>
  <c r="H64" i="38"/>
  <c r="G64" i="38"/>
  <c r="F64" i="38"/>
  <c r="E64" i="38"/>
  <c r="S63" i="38"/>
  <c r="H63" i="38"/>
  <c r="G63" i="38"/>
  <c r="F63" i="38"/>
  <c r="E63" i="38"/>
  <c r="S60" i="38"/>
  <c r="H60" i="38"/>
  <c r="G60" i="38"/>
  <c r="F60" i="38"/>
  <c r="E60" i="38"/>
  <c r="S59" i="38"/>
  <c r="H59" i="38"/>
  <c r="G59" i="38"/>
  <c r="F59" i="38"/>
  <c r="E59" i="38"/>
  <c r="S58" i="38"/>
  <c r="T58" i="38"/>
  <c r="H58" i="38"/>
  <c r="G58" i="38"/>
  <c r="F58" i="38"/>
  <c r="E58" i="38"/>
  <c r="S57" i="38"/>
  <c r="H57" i="38"/>
  <c r="G57" i="38"/>
  <c r="F57" i="38"/>
  <c r="E57" i="38"/>
  <c r="S54" i="38"/>
  <c r="H54" i="38"/>
  <c r="G54" i="38"/>
  <c r="F54" i="38"/>
  <c r="E54" i="38"/>
  <c r="S53" i="38"/>
  <c r="H53" i="38"/>
  <c r="G53" i="38"/>
  <c r="F53" i="38"/>
  <c r="E53" i="38"/>
  <c r="S52" i="38"/>
  <c r="H52" i="38"/>
  <c r="G52" i="38"/>
  <c r="F52" i="38"/>
  <c r="E52" i="38"/>
  <c r="S51" i="38"/>
  <c r="H51" i="38"/>
  <c r="G51" i="38"/>
  <c r="F51" i="38"/>
  <c r="E51" i="38"/>
  <c r="S48" i="38"/>
  <c r="H48" i="38"/>
  <c r="G48" i="38"/>
  <c r="F48" i="38"/>
  <c r="E48" i="38"/>
  <c r="S47" i="38"/>
  <c r="T47" i="38"/>
  <c r="H47" i="38"/>
  <c r="G47" i="38"/>
  <c r="F47" i="38"/>
  <c r="E47" i="38"/>
  <c r="S46" i="38"/>
  <c r="H46" i="38"/>
  <c r="G46" i="38"/>
  <c r="F46" i="38"/>
  <c r="E46" i="38"/>
  <c r="S45" i="38"/>
  <c r="T45" i="38"/>
  <c r="H45" i="38"/>
  <c r="G45" i="38"/>
  <c r="F45" i="38"/>
  <c r="E45" i="38"/>
  <c r="S42" i="38"/>
  <c r="H42" i="38"/>
  <c r="G42" i="38"/>
  <c r="F42" i="38"/>
  <c r="E42" i="38"/>
  <c r="H41" i="38"/>
  <c r="G41" i="38"/>
  <c r="F41" i="38"/>
  <c r="E41" i="38"/>
  <c r="S40" i="38"/>
  <c r="H40" i="38"/>
  <c r="G40" i="38"/>
  <c r="F40" i="38"/>
  <c r="E40" i="38"/>
  <c r="S39" i="38"/>
  <c r="H39" i="38"/>
  <c r="G39" i="38"/>
  <c r="F39" i="38"/>
  <c r="E39" i="38"/>
  <c r="S36" i="38"/>
  <c r="H36" i="38"/>
  <c r="G36" i="38"/>
  <c r="F36" i="38"/>
  <c r="E36" i="38"/>
  <c r="S35" i="38"/>
  <c r="H35" i="38"/>
  <c r="G35" i="38"/>
  <c r="F35" i="38"/>
  <c r="E35" i="38"/>
  <c r="S34" i="38"/>
  <c r="T34" i="38"/>
  <c r="H34" i="38"/>
  <c r="G34" i="38"/>
  <c r="F34" i="38"/>
  <c r="E34" i="38"/>
  <c r="T33" i="38"/>
  <c r="S33" i="38"/>
  <c r="H33" i="38"/>
  <c r="G33" i="38"/>
  <c r="F33" i="38"/>
  <c r="E33" i="38"/>
  <c r="S30" i="38"/>
  <c r="H30" i="38"/>
  <c r="G30" i="38"/>
  <c r="F30" i="38"/>
  <c r="E30" i="38"/>
  <c r="S29" i="38"/>
  <c r="H29" i="38"/>
  <c r="G29" i="38"/>
  <c r="F29" i="38"/>
  <c r="E29" i="38"/>
  <c r="S28" i="38"/>
  <c r="H28" i="38"/>
  <c r="G28" i="38"/>
  <c r="F28" i="38"/>
  <c r="E28" i="38"/>
  <c r="S27" i="38"/>
  <c r="H27" i="38"/>
  <c r="G27" i="38"/>
  <c r="F27" i="38"/>
  <c r="E27" i="38"/>
  <c r="S24" i="38"/>
  <c r="S23" i="38"/>
  <c r="T23" i="38"/>
  <c r="S22" i="38"/>
  <c r="S21" i="38"/>
  <c r="T21" i="38"/>
  <c r="R18" i="38"/>
  <c r="H102" i="38"/>
  <c r="Q18" i="38"/>
  <c r="G102" i="38"/>
  <c r="P18" i="38"/>
  <c r="F102" i="38"/>
  <c r="N18" i="38"/>
  <c r="D102" i="38"/>
  <c r="M18" i="38"/>
  <c r="O18" i="38"/>
  <c r="E102" i="38"/>
  <c r="H18" i="38"/>
  <c r="G18" i="38"/>
  <c r="F18" i="38"/>
  <c r="I18" i="38"/>
  <c r="E18" i="38"/>
  <c r="J18" i="38"/>
  <c r="R17" i="38"/>
  <c r="H101" i="38"/>
  <c r="Q17" i="38"/>
  <c r="G101" i="38"/>
  <c r="P17" i="38"/>
  <c r="F101" i="38"/>
  <c r="N17" i="38"/>
  <c r="D101" i="38"/>
  <c r="M17" i="38"/>
  <c r="C101" i="38"/>
  <c r="H17" i="38"/>
  <c r="G17" i="38"/>
  <c r="F17" i="38"/>
  <c r="E17" i="38"/>
  <c r="R16" i="38"/>
  <c r="H100" i="38"/>
  <c r="Q16" i="38"/>
  <c r="G100" i="38"/>
  <c r="P16" i="38"/>
  <c r="F100" i="38"/>
  <c r="N16" i="38"/>
  <c r="D100" i="38"/>
  <c r="M16" i="38"/>
  <c r="O16" i="38"/>
  <c r="E100" i="38"/>
  <c r="H16" i="38"/>
  <c r="G16" i="38"/>
  <c r="F16" i="38"/>
  <c r="I16" i="38"/>
  <c r="E16" i="38"/>
  <c r="R15" i="38"/>
  <c r="H99" i="38"/>
  <c r="Q15" i="38"/>
  <c r="G99" i="38"/>
  <c r="P15" i="38"/>
  <c r="F99" i="38"/>
  <c r="N15" i="38"/>
  <c r="D99" i="38"/>
  <c r="M15" i="38"/>
  <c r="C99" i="38"/>
  <c r="H15" i="38"/>
  <c r="G15" i="38"/>
  <c r="F15" i="38"/>
  <c r="E15" i="38"/>
  <c r="R12" i="38"/>
  <c r="H96" i="38"/>
  <c r="Q12" i="38"/>
  <c r="G96" i="38"/>
  <c r="P12" i="38"/>
  <c r="F96" i="38"/>
  <c r="N12" i="38"/>
  <c r="D96" i="38"/>
  <c r="M12" i="38"/>
  <c r="C96" i="38"/>
  <c r="I96" i="38"/>
  <c r="H12" i="38"/>
  <c r="G12" i="38"/>
  <c r="F12" i="38"/>
  <c r="I12" i="38"/>
  <c r="E12" i="38"/>
  <c r="J12" i="38"/>
  <c r="R11" i="38"/>
  <c r="H95" i="38"/>
  <c r="Q11" i="38"/>
  <c r="G95" i="38"/>
  <c r="P11" i="38"/>
  <c r="F95" i="38"/>
  <c r="N11" i="38"/>
  <c r="D95" i="38"/>
  <c r="M11" i="38"/>
  <c r="C95" i="38"/>
  <c r="H11" i="38"/>
  <c r="G11" i="38"/>
  <c r="F11" i="38"/>
  <c r="E11" i="38"/>
  <c r="R10" i="38"/>
  <c r="H94" i="38"/>
  <c r="Q10" i="38"/>
  <c r="G94" i="38"/>
  <c r="P10" i="38"/>
  <c r="F94" i="38"/>
  <c r="N10" i="38"/>
  <c r="M10" i="38"/>
  <c r="C94" i="38"/>
  <c r="I94" i="38"/>
  <c r="H10" i="38"/>
  <c r="G10" i="38"/>
  <c r="F10" i="38"/>
  <c r="E10" i="38"/>
  <c r="R9" i="38"/>
  <c r="H93" i="38"/>
  <c r="Q9" i="38"/>
  <c r="G93" i="38"/>
  <c r="P9" i="38"/>
  <c r="F93" i="38"/>
  <c r="N9" i="38"/>
  <c r="D93" i="38"/>
  <c r="M9" i="38"/>
  <c r="C93" i="38"/>
  <c r="H9" i="38"/>
  <c r="G9" i="38"/>
  <c r="F9" i="38"/>
  <c r="E9" i="38"/>
  <c r="S5" i="38"/>
  <c r="S3" i="38"/>
  <c r="H3" i="38"/>
  <c r="G3" i="38"/>
  <c r="F3" i="38"/>
  <c r="I3" i="38"/>
  <c r="U181" i="37"/>
  <c r="M171" i="37"/>
  <c r="L171" i="37"/>
  <c r="B168" i="37"/>
  <c r="B167" i="37"/>
  <c r="B166" i="37"/>
  <c r="B165" i="37"/>
  <c r="H164" i="37"/>
  <c r="G164" i="37"/>
  <c r="F164" i="37"/>
  <c r="E164" i="37"/>
  <c r="D164" i="37"/>
  <c r="C164" i="37"/>
  <c r="I164" i="37"/>
  <c r="J164" i="37"/>
  <c r="B164" i="37"/>
  <c r="H163" i="37"/>
  <c r="G163" i="37"/>
  <c r="F163" i="37"/>
  <c r="E163" i="37"/>
  <c r="D163" i="37"/>
  <c r="C163" i="37"/>
  <c r="B163" i="37"/>
  <c r="B162" i="37"/>
  <c r="B161" i="37"/>
  <c r="B160" i="37"/>
  <c r="B159" i="37"/>
  <c r="H158" i="37"/>
  <c r="G158" i="37"/>
  <c r="F158" i="37"/>
  <c r="E158" i="37"/>
  <c r="D158" i="37"/>
  <c r="C158" i="37"/>
  <c r="B158" i="37"/>
  <c r="H157" i="37"/>
  <c r="G157" i="37"/>
  <c r="F157" i="37"/>
  <c r="E157" i="37"/>
  <c r="D157" i="37"/>
  <c r="C157" i="37"/>
  <c r="B157" i="37"/>
  <c r="B156" i="37"/>
  <c r="B155" i="37"/>
  <c r="B154" i="37"/>
  <c r="B153" i="37"/>
  <c r="H152" i="37"/>
  <c r="G152" i="37"/>
  <c r="F152" i="37"/>
  <c r="E152" i="37"/>
  <c r="D152" i="37"/>
  <c r="C152" i="37"/>
  <c r="B152" i="37"/>
  <c r="H151" i="37"/>
  <c r="G151" i="37"/>
  <c r="F151" i="37"/>
  <c r="E151" i="37"/>
  <c r="D151" i="37"/>
  <c r="C151" i="37"/>
  <c r="B151" i="37"/>
  <c r="B150" i="37"/>
  <c r="B149" i="37"/>
  <c r="B148" i="37"/>
  <c r="B147" i="37"/>
  <c r="H146" i="37"/>
  <c r="G146" i="37"/>
  <c r="F146" i="37"/>
  <c r="E146" i="37"/>
  <c r="D146" i="37"/>
  <c r="C146" i="37"/>
  <c r="B146" i="37"/>
  <c r="H145" i="37"/>
  <c r="G145" i="37"/>
  <c r="F145" i="37"/>
  <c r="E145" i="37"/>
  <c r="D145" i="37"/>
  <c r="C145" i="37"/>
  <c r="B145" i="37"/>
  <c r="B144" i="37"/>
  <c r="B143" i="37"/>
  <c r="B142" i="37"/>
  <c r="B141" i="37"/>
  <c r="H140" i="37"/>
  <c r="G140" i="37"/>
  <c r="F140" i="37"/>
  <c r="E140" i="37"/>
  <c r="D140" i="37"/>
  <c r="C140" i="37"/>
  <c r="B140" i="37"/>
  <c r="H139" i="37"/>
  <c r="G139" i="37"/>
  <c r="F139" i="37"/>
  <c r="E139" i="37"/>
  <c r="D139" i="37"/>
  <c r="C139" i="37"/>
  <c r="B139" i="37"/>
  <c r="B138" i="37"/>
  <c r="B137" i="37"/>
  <c r="B136" i="37"/>
  <c r="B135" i="37"/>
  <c r="H134" i="37"/>
  <c r="G134" i="37"/>
  <c r="F134" i="37"/>
  <c r="E134" i="37"/>
  <c r="D134" i="37"/>
  <c r="C134" i="37"/>
  <c r="B134" i="37"/>
  <c r="H133" i="37"/>
  <c r="G133" i="37"/>
  <c r="F133" i="37"/>
  <c r="E133" i="37"/>
  <c r="D133" i="37"/>
  <c r="C133" i="37"/>
  <c r="B133" i="37"/>
  <c r="B132" i="37"/>
  <c r="B131" i="37"/>
  <c r="B130" i="37"/>
  <c r="B129" i="37"/>
  <c r="H128" i="37"/>
  <c r="G128" i="37"/>
  <c r="F128" i="37"/>
  <c r="E128" i="37"/>
  <c r="D128" i="37"/>
  <c r="C128" i="37"/>
  <c r="B128" i="37"/>
  <c r="H127" i="37"/>
  <c r="G127" i="37"/>
  <c r="F127" i="37"/>
  <c r="E127" i="37"/>
  <c r="D127" i="37"/>
  <c r="C127" i="37"/>
  <c r="B127" i="37"/>
  <c r="B126" i="37"/>
  <c r="B125" i="37"/>
  <c r="B124" i="37"/>
  <c r="B123" i="37"/>
  <c r="H122" i="37"/>
  <c r="G122" i="37"/>
  <c r="F122" i="37"/>
  <c r="E122" i="37"/>
  <c r="D122" i="37"/>
  <c r="C122" i="37"/>
  <c r="B122" i="37"/>
  <c r="H121" i="37"/>
  <c r="G121" i="37"/>
  <c r="F121" i="37"/>
  <c r="E121" i="37"/>
  <c r="D121" i="37"/>
  <c r="C121" i="37"/>
  <c r="B121" i="37"/>
  <c r="B120" i="37"/>
  <c r="B119" i="37"/>
  <c r="B118" i="37"/>
  <c r="B117" i="37"/>
  <c r="B116" i="37"/>
  <c r="B115" i="37"/>
  <c r="B114" i="37"/>
  <c r="B113" i="37"/>
  <c r="B112" i="37"/>
  <c r="B111" i="37"/>
  <c r="B110" i="37"/>
  <c r="B109" i="37"/>
  <c r="B108" i="37"/>
  <c r="B107" i="37"/>
  <c r="B106" i="37"/>
  <c r="B105" i="37"/>
  <c r="B104" i="37"/>
  <c r="B103" i="37"/>
  <c r="B102" i="37"/>
  <c r="B101" i="37"/>
  <c r="B100" i="37"/>
  <c r="B99" i="37"/>
  <c r="B98" i="37"/>
  <c r="B97" i="37"/>
  <c r="B96" i="37"/>
  <c r="B95" i="37"/>
  <c r="B94" i="37"/>
  <c r="B93" i="37"/>
  <c r="B92" i="37"/>
  <c r="B91" i="37"/>
  <c r="B90" i="37"/>
  <c r="B89" i="37"/>
  <c r="B88" i="37"/>
  <c r="B87" i="37"/>
  <c r="R84" i="37"/>
  <c r="H168" i="37"/>
  <c r="Q84" i="37"/>
  <c r="G168" i="37"/>
  <c r="P84" i="37"/>
  <c r="F168" i="37"/>
  <c r="N84" i="37"/>
  <c r="D168" i="37"/>
  <c r="M84" i="37"/>
  <c r="C168" i="37"/>
  <c r="H84" i="37"/>
  <c r="G84" i="37"/>
  <c r="F84" i="37"/>
  <c r="E84" i="37"/>
  <c r="R83" i="37"/>
  <c r="H167" i="37"/>
  <c r="Q83" i="37"/>
  <c r="G167" i="37"/>
  <c r="P83" i="37"/>
  <c r="F167" i="37"/>
  <c r="N83" i="37"/>
  <c r="T83" i="37"/>
  <c r="M83" i="37"/>
  <c r="O83" i="37"/>
  <c r="E167" i="37"/>
  <c r="H83" i="37"/>
  <c r="G83" i="37"/>
  <c r="F83" i="37"/>
  <c r="E83" i="37"/>
  <c r="R82" i="37"/>
  <c r="H166" i="37"/>
  <c r="Q82" i="37"/>
  <c r="G166" i="37"/>
  <c r="P82" i="37"/>
  <c r="F166" i="37"/>
  <c r="N82" i="37"/>
  <c r="T82" i="37"/>
  <c r="M82" i="37"/>
  <c r="C166" i="37"/>
  <c r="H82" i="37"/>
  <c r="G82" i="37"/>
  <c r="F82" i="37"/>
  <c r="E82" i="37"/>
  <c r="R81" i="37"/>
  <c r="H165" i="37"/>
  <c r="Q81" i="37"/>
  <c r="G165" i="37"/>
  <c r="P81" i="37"/>
  <c r="F165" i="37"/>
  <c r="N81" i="37"/>
  <c r="D165" i="37"/>
  <c r="M81" i="37"/>
  <c r="C165" i="37"/>
  <c r="I165" i="37"/>
  <c r="H81" i="37"/>
  <c r="G81" i="37"/>
  <c r="F81" i="37"/>
  <c r="E81" i="37"/>
  <c r="R78" i="37"/>
  <c r="H162" i="37"/>
  <c r="Q78" i="37"/>
  <c r="G162" i="37"/>
  <c r="P78" i="37"/>
  <c r="F162" i="37"/>
  <c r="N78" i="37"/>
  <c r="D162" i="37"/>
  <c r="M78" i="37"/>
  <c r="C162" i="37"/>
  <c r="H78" i="37"/>
  <c r="G78" i="37"/>
  <c r="F78" i="37"/>
  <c r="E78" i="37"/>
  <c r="R77" i="37"/>
  <c r="H161" i="37"/>
  <c r="Q77" i="37"/>
  <c r="G161" i="37"/>
  <c r="P77" i="37"/>
  <c r="F161" i="37"/>
  <c r="N77" i="37"/>
  <c r="D161" i="37"/>
  <c r="M77" i="37"/>
  <c r="C161" i="37"/>
  <c r="H77" i="37"/>
  <c r="G77" i="37"/>
  <c r="F77" i="37"/>
  <c r="E77" i="37"/>
  <c r="R76" i="37"/>
  <c r="H160" i="37"/>
  <c r="Q76" i="37"/>
  <c r="G160" i="37"/>
  <c r="P76" i="37"/>
  <c r="F160" i="37"/>
  <c r="N76" i="37"/>
  <c r="D160" i="37"/>
  <c r="M76" i="37"/>
  <c r="O76" i="37"/>
  <c r="E160" i="37"/>
  <c r="H76" i="37"/>
  <c r="G76" i="37"/>
  <c r="F76" i="37"/>
  <c r="E76" i="37"/>
  <c r="R75" i="37"/>
  <c r="H159" i="37"/>
  <c r="Q75" i="37"/>
  <c r="G159" i="37"/>
  <c r="P75" i="37"/>
  <c r="F159" i="37"/>
  <c r="N75" i="37"/>
  <c r="D159" i="37"/>
  <c r="M75" i="37"/>
  <c r="C159" i="37"/>
  <c r="H75" i="37"/>
  <c r="G75" i="37"/>
  <c r="F75" i="37"/>
  <c r="E75" i="37"/>
  <c r="R72" i="37"/>
  <c r="H156" i="37"/>
  <c r="Q72" i="37"/>
  <c r="G156" i="37"/>
  <c r="P72" i="37"/>
  <c r="F156" i="37"/>
  <c r="N72" i="37"/>
  <c r="D156" i="37"/>
  <c r="M72" i="37"/>
  <c r="C156" i="37"/>
  <c r="H72" i="37"/>
  <c r="G72" i="37"/>
  <c r="F72" i="37"/>
  <c r="E72" i="37"/>
  <c r="R71" i="37"/>
  <c r="H155" i="37"/>
  <c r="Q71" i="37"/>
  <c r="G155" i="37"/>
  <c r="P71" i="37"/>
  <c r="F155" i="37"/>
  <c r="N71" i="37"/>
  <c r="D155" i="37"/>
  <c r="M71" i="37"/>
  <c r="C155" i="37"/>
  <c r="I155" i="37"/>
  <c r="H71" i="37"/>
  <c r="G71" i="37"/>
  <c r="F71" i="37"/>
  <c r="E71" i="37"/>
  <c r="R70" i="37"/>
  <c r="H154" i="37"/>
  <c r="Q70" i="37"/>
  <c r="G154" i="37"/>
  <c r="P70" i="37"/>
  <c r="F154" i="37"/>
  <c r="N70" i="37"/>
  <c r="D154" i="37"/>
  <c r="M70" i="37"/>
  <c r="C154" i="37"/>
  <c r="H70" i="37"/>
  <c r="G70" i="37"/>
  <c r="F70" i="37"/>
  <c r="E70" i="37"/>
  <c r="R69" i="37"/>
  <c r="H153" i="37"/>
  <c r="Q69" i="37"/>
  <c r="G153" i="37"/>
  <c r="P69" i="37"/>
  <c r="F153" i="37"/>
  <c r="N69" i="37"/>
  <c r="D153" i="37"/>
  <c r="M69" i="37"/>
  <c r="C153" i="37"/>
  <c r="H69" i="37"/>
  <c r="G69" i="37"/>
  <c r="F69" i="37"/>
  <c r="E69" i="37"/>
  <c r="R66" i="37"/>
  <c r="H150" i="37"/>
  <c r="Q66" i="37"/>
  <c r="G150" i="37"/>
  <c r="P66" i="37"/>
  <c r="F150" i="37"/>
  <c r="N66" i="37"/>
  <c r="D150" i="37"/>
  <c r="M66" i="37"/>
  <c r="C150" i="37"/>
  <c r="H66" i="37"/>
  <c r="G66" i="37"/>
  <c r="F66" i="37"/>
  <c r="E66" i="37"/>
  <c r="R65" i="37"/>
  <c r="H149" i="37"/>
  <c r="Q65" i="37"/>
  <c r="G149" i="37"/>
  <c r="P65" i="37"/>
  <c r="F149" i="37"/>
  <c r="N65" i="37"/>
  <c r="D149" i="37"/>
  <c r="M65" i="37"/>
  <c r="C149" i="37"/>
  <c r="I149" i="37"/>
  <c r="H65" i="37"/>
  <c r="G65" i="37"/>
  <c r="F65" i="37"/>
  <c r="E65" i="37"/>
  <c r="R64" i="37"/>
  <c r="H148" i="37"/>
  <c r="Q64" i="37"/>
  <c r="G148" i="37"/>
  <c r="P64" i="37"/>
  <c r="F148" i="37"/>
  <c r="N64" i="37"/>
  <c r="D148" i="37"/>
  <c r="M64" i="37"/>
  <c r="C148" i="37"/>
  <c r="H64" i="37"/>
  <c r="G64" i="37"/>
  <c r="F64" i="37"/>
  <c r="E64" i="37"/>
  <c r="R63" i="37"/>
  <c r="H147" i="37"/>
  <c r="Q63" i="37"/>
  <c r="G147" i="37"/>
  <c r="P63" i="37"/>
  <c r="F147" i="37"/>
  <c r="N63" i="37"/>
  <c r="D147" i="37"/>
  <c r="M63" i="37"/>
  <c r="C147" i="37"/>
  <c r="H63" i="37"/>
  <c r="G63" i="37"/>
  <c r="F63" i="37"/>
  <c r="E63" i="37"/>
  <c r="R60" i="37"/>
  <c r="H144" i="37"/>
  <c r="Q60" i="37"/>
  <c r="G144" i="37"/>
  <c r="P60" i="37"/>
  <c r="F144" i="37"/>
  <c r="N60" i="37"/>
  <c r="D144" i="37"/>
  <c r="M60" i="37"/>
  <c r="C144" i="37"/>
  <c r="H60" i="37"/>
  <c r="G60" i="37"/>
  <c r="F60" i="37"/>
  <c r="E60" i="37"/>
  <c r="R59" i="37"/>
  <c r="H143" i="37"/>
  <c r="Q59" i="37"/>
  <c r="G143" i="37"/>
  <c r="P59" i="37"/>
  <c r="F143" i="37"/>
  <c r="N59" i="37"/>
  <c r="T59" i="37"/>
  <c r="M59" i="37"/>
  <c r="C143" i="37"/>
  <c r="I143" i="37"/>
  <c r="H59" i="37"/>
  <c r="G59" i="37"/>
  <c r="F59" i="37"/>
  <c r="E59" i="37"/>
  <c r="R58" i="37"/>
  <c r="H142" i="37"/>
  <c r="Q58" i="37"/>
  <c r="G142" i="37"/>
  <c r="P58" i="37"/>
  <c r="F142" i="37"/>
  <c r="N58" i="37"/>
  <c r="D142" i="37"/>
  <c r="M58" i="37"/>
  <c r="C142" i="37"/>
  <c r="H58" i="37"/>
  <c r="G58" i="37"/>
  <c r="F58" i="37"/>
  <c r="E58" i="37"/>
  <c r="R57" i="37"/>
  <c r="H141" i="37"/>
  <c r="Q57" i="37"/>
  <c r="G141" i="37"/>
  <c r="P57" i="37"/>
  <c r="F141" i="37"/>
  <c r="N57" i="37"/>
  <c r="D141" i="37"/>
  <c r="M57" i="37"/>
  <c r="C141" i="37"/>
  <c r="H57" i="37"/>
  <c r="G57" i="37"/>
  <c r="F57" i="37"/>
  <c r="E57" i="37"/>
  <c r="R54" i="37"/>
  <c r="H138" i="37"/>
  <c r="Q54" i="37"/>
  <c r="G138" i="37"/>
  <c r="P54" i="37"/>
  <c r="F138" i="37"/>
  <c r="N54" i="37"/>
  <c r="D138" i="37"/>
  <c r="M54" i="37"/>
  <c r="C138" i="37"/>
  <c r="H54" i="37"/>
  <c r="G54" i="37"/>
  <c r="F54" i="37"/>
  <c r="E54" i="37"/>
  <c r="R53" i="37"/>
  <c r="H137" i="37"/>
  <c r="Q53" i="37"/>
  <c r="G137" i="37"/>
  <c r="P53" i="37"/>
  <c r="F137" i="37"/>
  <c r="N53" i="37"/>
  <c r="D137" i="37"/>
  <c r="M53" i="37"/>
  <c r="C137" i="37"/>
  <c r="I137" i="37"/>
  <c r="H53" i="37"/>
  <c r="G53" i="37"/>
  <c r="F53" i="37"/>
  <c r="E53" i="37"/>
  <c r="R52" i="37"/>
  <c r="H136" i="37"/>
  <c r="Q52" i="37"/>
  <c r="G136" i="37"/>
  <c r="P52" i="37"/>
  <c r="F136" i="37"/>
  <c r="N52" i="37"/>
  <c r="D136" i="37"/>
  <c r="M52" i="37"/>
  <c r="O52" i="37"/>
  <c r="E136" i="37"/>
  <c r="H52" i="37"/>
  <c r="G52" i="37"/>
  <c r="F52" i="37"/>
  <c r="E52" i="37"/>
  <c r="R51" i="37"/>
  <c r="H135" i="37"/>
  <c r="Q51" i="37"/>
  <c r="G135" i="37"/>
  <c r="P51" i="37"/>
  <c r="F135" i="37"/>
  <c r="N51" i="37"/>
  <c r="D135" i="37"/>
  <c r="M51" i="37"/>
  <c r="C135" i="37"/>
  <c r="H51" i="37"/>
  <c r="G51" i="37"/>
  <c r="F51" i="37"/>
  <c r="E51" i="37"/>
  <c r="R48" i="37"/>
  <c r="H132" i="37"/>
  <c r="Q48" i="37"/>
  <c r="G132" i="37"/>
  <c r="P48" i="37"/>
  <c r="F132" i="37"/>
  <c r="N48" i="37"/>
  <c r="D132" i="37"/>
  <c r="M48" i="37"/>
  <c r="C132" i="37"/>
  <c r="H48" i="37"/>
  <c r="G48" i="37"/>
  <c r="F48" i="37"/>
  <c r="E48" i="37"/>
  <c r="R47" i="37"/>
  <c r="H131" i="37"/>
  <c r="Q47" i="37"/>
  <c r="G131" i="37"/>
  <c r="P47" i="37"/>
  <c r="F131" i="37"/>
  <c r="N47" i="37"/>
  <c r="D131" i="37"/>
  <c r="M47" i="37"/>
  <c r="C131" i="37"/>
  <c r="I131" i="37"/>
  <c r="H47" i="37"/>
  <c r="G47" i="37"/>
  <c r="F47" i="37"/>
  <c r="E47" i="37"/>
  <c r="R46" i="37"/>
  <c r="H130" i="37"/>
  <c r="Q46" i="37"/>
  <c r="G130" i="37"/>
  <c r="P46" i="37"/>
  <c r="F130" i="37"/>
  <c r="N46" i="37"/>
  <c r="D130" i="37"/>
  <c r="M46" i="37"/>
  <c r="C130" i="37"/>
  <c r="H46" i="37"/>
  <c r="G46" i="37"/>
  <c r="F46" i="37"/>
  <c r="E46" i="37"/>
  <c r="R45" i="37"/>
  <c r="H129" i="37"/>
  <c r="Q45" i="37"/>
  <c r="G129" i="37"/>
  <c r="P45" i="37"/>
  <c r="F129" i="37"/>
  <c r="N45" i="37"/>
  <c r="D129" i="37"/>
  <c r="M45" i="37"/>
  <c r="C129" i="37"/>
  <c r="H45" i="37"/>
  <c r="G45" i="37"/>
  <c r="F45" i="37"/>
  <c r="E45" i="37"/>
  <c r="R42" i="37"/>
  <c r="H126" i="37"/>
  <c r="Q42" i="37"/>
  <c r="G126" i="37"/>
  <c r="P42" i="37"/>
  <c r="F126" i="37"/>
  <c r="N42" i="37"/>
  <c r="D126" i="37"/>
  <c r="M42" i="37"/>
  <c r="C126" i="37"/>
  <c r="H42" i="37"/>
  <c r="G42" i="37"/>
  <c r="F42" i="37"/>
  <c r="E42" i="37"/>
  <c r="R41" i="37"/>
  <c r="H125" i="37"/>
  <c r="Q41" i="37"/>
  <c r="G125" i="37"/>
  <c r="P41" i="37"/>
  <c r="F125" i="37"/>
  <c r="N41" i="37"/>
  <c r="D125" i="37"/>
  <c r="M41" i="37"/>
  <c r="C125" i="37"/>
  <c r="I125" i="37"/>
  <c r="H41" i="37"/>
  <c r="G41" i="37"/>
  <c r="F41" i="37"/>
  <c r="E41" i="37"/>
  <c r="R40" i="37"/>
  <c r="H124" i="37"/>
  <c r="Q40" i="37"/>
  <c r="G124" i="37"/>
  <c r="P40" i="37"/>
  <c r="F124" i="37"/>
  <c r="N40" i="37"/>
  <c r="D124" i="37"/>
  <c r="M40" i="37"/>
  <c r="C124" i="37"/>
  <c r="H40" i="37"/>
  <c r="G40" i="37"/>
  <c r="F40" i="37"/>
  <c r="E40" i="37"/>
  <c r="R39" i="37"/>
  <c r="H123" i="37"/>
  <c r="Q39" i="37"/>
  <c r="G123" i="37"/>
  <c r="P39" i="37"/>
  <c r="F123" i="37"/>
  <c r="N39" i="37"/>
  <c r="D123" i="37"/>
  <c r="M39" i="37"/>
  <c r="C123" i="37"/>
  <c r="H39" i="37"/>
  <c r="G39" i="37"/>
  <c r="F39" i="37"/>
  <c r="E39" i="37"/>
  <c r="R36" i="37"/>
  <c r="H120" i="37"/>
  <c r="Q36" i="37"/>
  <c r="G120" i="37"/>
  <c r="P36" i="37"/>
  <c r="F120" i="37"/>
  <c r="N36" i="37"/>
  <c r="D120" i="37"/>
  <c r="M36" i="37"/>
  <c r="C120" i="37"/>
  <c r="H36" i="37"/>
  <c r="G36" i="37"/>
  <c r="F36" i="37"/>
  <c r="E36" i="37"/>
  <c r="R35" i="37"/>
  <c r="H119" i="37"/>
  <c r="Q35" i="37"/>
  <c r="G119" i="37"/>
  <c r="P35" i="37"/>
  <c r="F119" i="37"/>
  <c r="N35" i="37"/>
  <c r="T35" i="37"/>
  <c r="M35" i="37"/>
  <c r="C119" i="37"/>
  <c r="I119" i="37"/>
  <c r="H35" i="37"/>
  <c r="G35" i="37"/>
  <c r="F35" i="37"/>
  <c r="E35" i="37"/>
  <c r="H34" i="37"/>
  <c r="G34" i="37"/>
  <c r="F34" i="37"/>
  <c r="E34" i="37"/>
  <c r="H33" i="37"/>
  <c r="G33" i="37"/>
  <c r="F33" i="37"/>
  <c r="E33" i="37"/>
  <c r="H30" i="37"/>
  <c r="G30" i="37"/>
  <c r="F30" i="37"/>
  <c r="E30" i="37"/>
  <c r="H29" i="37"/>
  <c r="G29" i="37"/>
  <c r="F29" i="37"/>
  <c r="E29" i="37"/>
  <c r="H28" i="37"/>
  <c r="G28" i="37"/>
  <c r="F28" i="37"/>
  <c r="E28" i="37"/>
  <c r="H27" i="37"/>
  <c r="G27" i="37"/>
  <c r="F27" i="37"/>
  <c r="E27" i="37"/>
  <c r="H24" i="37"/>
  <c r="G24" i="37"/>
  <c r="F24" i="37"/>
  <c r="E24" i="37"/>
  <c r="R18" i="37"/>
  <c r="H102" i="37"/>
  <c r="Q18" i="37"/>
  <c r="G102" i="37"/>
  <c r="P18" i="37"/>
  <c r="F102" i="37"/>
  <c r="N18" i="37"/>
  <c r="D102" i="37"/>
  <c r="M18" i="37"/>
  <c r="C102" i="37"/>
  <c r="H18" i="37"/>
  <c r="G18" i="37"/>
  <c r="F18" i="37"/>
  <c r="E18" i="37"/>
  <c r="R17" i="37"/>
  <c r="H101" i="37"/>
  <c r="Q17" i="37"/>
  <c r="G101" i="37"/>
  <c r="P17" i="37"/>
  <c r="N17" i="37"/>
  <c r="D101" i="37"/>
  <c r="M17" i="37"/>
  <c r="C101" i="37"/>
  <c r="H17" i="37"/>
  <c r="G17" i="37"/>
  <c r="F17" i="37"/>
  <c r="E17" i="37"/>
  <c r="R16" i="37"/>
  <c r="H100" i="37"/>
  <c r="Q16" i="37"/>
  <c r="G100" i="37"/>
  <c r="P16" i="37"/>
  <c r="N16" i="37"/>
  <c r="D100" i="37"/>
  <c r="M16" i="37"/>
  <c r="C100" i="37"/>
  <c r="H16" i="37"/>
  <c r="G16" i="37"/>
  <c r="F16" i="37"/>
  <c r="I16" i="37"/>
  <c r="E16" i="37"/>
  <c r="R15" i="37"/>
  <c r="H99" i="37"/>
  <c r="Q15" i="37"/>
  <c r="G99" i="37"/>
  <c r="P15" i="37"/>
  <c r="N15" i="37"/>
  <c r="D99" i="37"/>
  <c r="M15" i="37"/>
  <c r="C99" i="37"/>
  <c r="H15" i="37"/>
  <c r="G15" i="37"/>
  <c r="F15" i="37"/>
  <c r="E15" i="37"/>
  <c r="H12" i="37"/>
  <c r="G12" i="37"/>
  <c r="F12" i="37"/>
  <c r="E12" i="37"/>
  <c r="R11" i="37"/>
  <c r="H95" i="37"/>
  <c r="Q11" i="37"/>
  <c r="G95" i="37"/>
  <c r="P11" i="37"/>
  <c r="N11" i="37"/>
  <c r="M11" i="37"/>
  <c r="C95" i="37"/>
  <c r="H11" i="37"/>
  <c r="G11" i="37"/>
  <c r="F11" i="37"/>
  <c r="E11" i="37"/>
  <c r="R10" i="37"/>
  <c r="H94" i="37"/>
  <c r="Q10" i="37"/>
  <c r="G94" i="37"/>
  <c r="P10" i="37"/>
  <c r="N10" i="37"/>
  <c r="D94" i="37"/>
  <c r="M10" i="37"/>
  <c r="C94" i="37"/>
  <c r="H10" i="37"/>
  <c r="G10" i="37"/>
  <c r="F10" i="37"/>
  <c r="I10" i="37"/>
  <c r="E10" i="37"/>
  <c r="R9" i="37"/>
  <c r="H93" i="37"/>
  <c r="Q9" i="37"/>
  <c r="G93" i="37"/>
  <c r="P9" i="37"/>
  <c r="N9" i="37"/>
  <c r="D93" i="37"/>
  <c r="M9" i="37"/>
  <c r="C93" i="37"/>
  <c r="H9" i="37"/>
  <c r="G9" i="37"/>
  <c r="F9" i="37"/>
  <c r="E9" i="37"/>
  <c r="H3" i="37"/>
  <c r="G3" i="37"/>
  <c r="F3" i="37"/>
  <c r="E3" i="37"/>
  <c r="M171" i="35"/>
  <c r="L171" i="35"/>
  <c r="B168" i="35"/>
  <c r="B167" i="35"/>
  <c r="B166" i="35"/>
  <c r="B165" i="35"/>
  <c r="H164" i="35"/>
  <c r="G164" i="35"/>
  <c r="F164" i="35"/>
  <c r="E164" i="35"/>
  <c r="D164" i="35"/>
  <c r="C164" i="35"/>
  <c r="B164" i="35"/>
  <c r="H163" i="35"/>
  <c r="G163" i="35"/>
  <c r="F163" i="35"/>
  <c r="E163" i="35"/>
  <c r="D163" i="35"/>
  <c r="C163" i="35"/>
  <c r="I163" i="35"/>
  <c r="J163" i="35"/>
  <c r="B163" i="35"/>
  <c r="B162" i="35"/>
  <c r="B161" i="35"/>
  <c r="B160" i="35"/>
  <c r="B159" i="35"/>
  <c r="H158" i="35"/>
  <c r="G158" i="35"/>
  <c r="F158" i="35"/>
  <c r="E158" i="35"/>
  <c r="D158" i="35"/>
  <c r="C158" i="35"/>
  <c r="B158" i="35"/>
  <c r="H157" i="35"/>
  <c r="G157" i="35"/>
  <c r="F157" i="35"/>
  <c r="E157" i="35"/>
  <c r="D157" i="35"/>
  <c r="C157" i="35"/>
  <c r="I157" i="35"/>
  <c r="B157" i="35"/>
  <c r="B156" i="35"/>
  <c r="B155" i="35"/>
  <c r="B154" i="35"/>
  <c r="B153" i="35"/>
  <c r="H152" i="35"/>
  <c r="G152" i="35"/>
  <c r="F152" i="35"/>
  <c r="E152" i="35"/>
  <c r="D152" i="35"/>
  <c r="C152" i="35"/>
  <c r="B152" i="35"/>
  <c r="H151" i="35"/>
  <c r="G151" i="35"/>
  <c r="F151" i="35"/>
  <c r="E151" i="35"/>
  <c r="D151" i="35"/>
  <c r="C151" i="35"/>
  <c r="I151" i="35"/>
  <c r="J151" i="35"/>
  <c r="B151" i="35"/>
  <c r="B150" i="35"/>
  <c r="B149" i="35"/>
  <c r="B148" i="35"/>
  <c r="B147" i="35"/>
  <c r="H146" i="35"/>
  <c r="G146" i="35"/>
  <c r="F146" i="35"/>
  <c r="E146" i="35"/>
  <c r="D146" i="35"/>
  <c r="C146" i="35"/>
  <c r="B146" i="35"/>
  <c r="H145" i="35"/>
  <c r="G145" i="35"/>
  <c r="F145" i="35"/>
  <c r="E145" i="35"/>
  <c r="D145" i="35"/>
  <c r="C145" i="35"/>
  <c r="I145" i="35"/>
  <c r="J145" i="35"/>
  <c r="B145" i="35"/>
  <c r="B144" i="35"/>
  <c r="B143" i="35"/>
  <c r="B142" i="35"/>
  <c r="B141" i="35"/>
  <c r="H140" i="35"/>
  <c r="G140" i="35"/>
  <c r="F140" i="35"/>
  <c r="E140" i="35"/>
  <c r="D140" i="35"/>
  <c r="C140" i="35"/>
  <c r="B140" i="35"/>
  <c r="H139" i="35"/>
  <c r="G139" i="35"/>
  <c r="F139" i="35"/>
  <c r="E139" i="35"/>
  <c r="D139" i="35"/>
  <c r="C139" i="35"/>
  <c r="I139" i="35"/>
  <c r="B139" i="35"/>
  <c r="B138" i="35"/>
  <c r="B137" i="35"/>
  <c r="B136" i="35"/>
  <c r="B135" i="35"/>
  <c r="H134" i="35"/>
  <c r="G134" i="35"/>
  <c r="F134" i="35"/>
  <c r="E134" i="35"/>
  <c r="D134" i="35"/>
  <c r="C134" i="35"/>
  <c r="B134" i="35"/>
  <c r="H133" i="35"/>
  <c r="G133" i="35"/>
  <c r="F133" i="35"/>
  <c r="E133" i="35"/>
  <c r="D133" i="35"/>
  <c r="C133" i="35"/>
  <c r="I133" i="35"/>
  <c r="J133" i="35"/>
  <c r="B133" i="35"/>
  <c r="B132" i="35"/>
  <c r="B131" i="35"/>
  <c r="B130" i="35"/>
  <c r="B129" i="35"/>
  <c r="H128" i="35"/>
  <c r="G128" i="35"/>
  <c r="F128" i="35"/>
  <c r="E128" i="35"/>
  <c r="D128" i="35"/>
  <c r="C128" i="35"/>
  <c r="B128" i="35"/>
  <c r="H127" i="35"/>
  <c r="G127" i="35"/>
  <c r="F127" i="35"/>
  <c r="E127" i="35"/>
  <c r="D127" i="35"/>
  <c r="C127" i="35"/>
  <c r="I127" i="35"/>
  <c r="B127" i="35"/>
  <c r="B126" i="35"/>
  <c r="B125" i="35"/>
  <c r="B124" i="35"/>
  <c r="B123" i="35"/>
  <c r="B122" i="35"/>
  <c r="B121" i="35"/>
  <c r="B120" i="35"/>
  <c r="B119" i="35"/>
  <c r="B118" i="35"/>
  <c r="B117" i="35"/>
  <c r="B116" i="35"/>
  <c r="B115" i="35"/>
  <c r="B114" i="35"/>
  <c r="B113" i="35"/>
  <c r="B112" i="35"/>
  <c r="B111" i="35"/>
  <c r="B110" i="35"/>
  <c r="B109" i="35"/>
  <c r="B108" i="35"/>
  <c r="B107" i="35"/>
  <c r="B106" i="35"/>
  <c r="B105" i="35"/>
  <c r="B104" i="35"/>
  <c r="B103" i="35"/>
  <c r="B102" i="35"/>
  <c r="B101" i="35"/>
  <c r="B100" i="35"/>
  <c r="B99" i="35"/>
  <c r="B98" i="35"/>
  <c r="B97" i="35"/>
  <c r="B96" i="35"/>
  <c r="B95" i="35"/>
  <c r="B94" i="35"/>
  <c r="B93" i="35"/>
  <c r="B92" i="35"/>
  <c r="B91" i="35"/>
  <c r="B90" i="35"/>
  <c r="B89" i="35"/>
  <c r="B88" i="35"/>
  <c r="B87" i="35"/>
  <c r="R84" i="35"/>
  <c r="H168" i="35"/>
  <c r="Q84" i="35"/>
  <c r="G168" i="35"/>
  <c r="P84" i="35"/>
  <c r="F168" i="35"/>
  <c r="N84" i="35"/>
  <c r="D168" i="35"/>
  <c r="M84" i="35"/>
  <c r="C168" i="35"/>
  <c r="H84" i="35"/>
  <c r="G84" i="35"/>
  <c r="F84" i="35"/>
  <c r="E84" i="35"/>
  <c r="R83" i="35"/>
  <c r="H167" i="35"/>
  <c r="Q83" i="35"/>
  <c r="G167" i="35"/>
  <c r="P83" i="35"/>
  <c r="F167" i="35"/>
  <c r="N83" i="35"/>
  <c r="D167" i="35"/>
  <c r="M83" i="35"/>
  <c r="O83" i="35"/>
  <c r="E167" i="35"/>
  <c r="H83" i="35"/>
  <c r="G83" i="35"/>
  <c r="F83" i="35"/>
  <c r="E83" i="35"/>
  <c r="R82" i="35"/>
  <c r="H166" i="35"/>
  <c r="Q82" i="35"/>
  <c r="G166" i="35"/>
  <c r="P82" i="35"/>
  <c r="F166" i="35"/>
  <c r="N82" i="35"/>
  <c r="T82" i="35"/>
  <c r="M82" i="35"/>
  <c r="C166" i="35"/>
  <c r="H82" i="35"/>
  <c r="G82" i="35"/>
  <c r="F82" i="35"/>
  <c r="E82" i="35"/>
  <c r="R81" i="35"/>
  <c r="H165" i="35"/>
  <c r="Q81" i="35"/>
  <c r="G165" i="35"/>
  <c r="P81" i="35"/>
  <c r="F165" i="35"/>
  <c r="N81" i="35"/>
  <c r="D165" i="35"/>
  <c r="M81" i="35"/>
  <c r="C165" i="35"/>
  <c r="H81" i="35"/>
  <c r="G81" i="35"/>
  <c r="F81" i="35"/>
  <c r="E81" i="35"/>
  <c r="R78" i="35"/>
  <c r="H162" i="35"/>
  <c r="Q78" i="35"/>
  <c r="G162" i="35"/>
  <c r="P78" i="35"/>
  <c r="F162" i="35"/>
  <c r="N78" i="35"/>
  <c r="D162" i="35"/>
  <c r="M78" i="35"/>
  <c r="C162" i="35"/>
  <c r="H78" i="35"/>
  <c r="G78" i="35"/>
  <c r="F78" i="35"/>
  <c r="E78" i="35"/>
  <c r="R77" i="35"/>
  <c r="H161" i="35"/>
  <c r="Q77" i="35"/>
  <c r="G161" i="35"/>
  <c r="P77" i="35"/>
  <c r="F161" i="35"/>
  <c r="N77" i="35"/>
  <c r="D161" i="35"/>
  <c r="M77" i="35"/>
  <c r="C161" i="35"/>
  <c r="H77" i="35"/>
  <c r="G77" i="35"/>
  <c r="F77" i="35"/>
  <c r="E77" i="35"/>
  <c r="R76" i="35"/>
  <c r="H160" i="35"/>
  <c r="Q76" i="35"/>
  <c r="G160" i="35"/>
  <c r="P76" i="35"/>
  <c r="F160" i="35"/>
  <c r="N76" i="35"/>
  <c r="D160" i="35"/>
  <c r="M76" i="35"/>
  <c r="C160" i="35"/>
  <c r="H76" i="35"/>
  <c r="G76" i="35"/>
  <c r="F76" i="35"/>
  <c r="E76" i="35"/>
  <c r="R75" i="35"/>
  <c r="H159" i="35"/>
  <c r="Q75" i="35"/>
  <c r="G159" i="35"/>
  <c r="P75" i="35"/>
  <c r="F159" i="35"/>
  <c r="N75" i="35"/>
  <c r="T75" i="35"/>
  <c r="M75" i="35"/>
  <c r="O75" i="35"/>
  <c r="E159" i="35"/>
  <c r="H75" i="35"/>
  <c r="G75" i="35"/>
  <c r="F75" i="35"/>
  <c r="E75" i="35"/>
  <c r="R72" i="35"/>
  <c r="H156" i="35"/>
  <c r="Q72" i="35"/>
  <c r="G156" i="35"/>
  <c r="P72" i="35"/>
  <c r="F156" i="35"/>
  <c r="N72" i="35"/>
  <c r="D156" i="35"/>
  <c r="M72" i="35"/>
  <c r="O72" i="35"/>
  <c r="E156" i="35"/>
  <c r="H72" i="35"/>
  <c r="G72" i="35"/>
  <c r="F72" i="35"/>
  <c r="E72" i="35"/>
  <c r="R71" i="35"/>
  <c r="H155" i="35"/>
  <c r="Q71" i="35"/>
  <c r="G155" i="35"/>
  <c r="P71" i="35"/>
  <c r="F155" i="35"/>
  <c r="N71" i="35"/>
  <c r="T71" i="35"/>
  <c r="M71" i="35"/>
  <c r="C155" i="35"/>
  <c r="H71" i="35"/>
  <c r="G71" i="35"/>
  <c r="F71" i="35"/>
  <c r="E71" i="35"/>
  <c r="R70" i="35"/>
  <c r="H154" i="35"/>
  <c r="Q70" i="35"/>
  <c r="G154" i="35"/>
  <c r="P70" i="35"/>
  <c r="F154" i="35"/>
  <c r="N70" i="35"/>
  <c r="D154" i="35"/>
  <c r="M70" i="35"/>
  <c r="C154" i="35"/>
  <c r="H70" i="35"/>
  <c r="G70" i="35"/>
  <c r="F70" i="35"/>
  <c r="E70" i="35"/>
  <c r="R69" i="35"/>
  <c r="H153" i="35"/>
  <c r="Q69" i="35"/>
  <c r="G153" i="35"/>
  <c r="P69" i="35"/>
  <c r="F153" i="35"/>
  <c r="N69" i="35"/>
  <c r="T69" i="35"/>
  <c r="M69" i="35"/>
  <c r="C153" i="35"/>
  <c r="H69" i="35"/>
  <c r="G69" i="35"/>
  <c r="F69" i="35"/>
  <c r="E69" i="35"/>
  <c r="R66" i="35"/>
  <c r="H150" i="35"/>
  <c r="Q66" i="35"/>
  <c r="G150" i="35"/>
  <c r="P66" i="35"/>
  <c r="F150" i="35"/>
  <c r="N66" i="35"/>
  <c r="T66" i="35"/>
  <c r="M66" i="35"/>
  <c r="O66" i="35"/>
  <c r="E150" i="35"/>
  <c r="H66" i="35"/>
  <c r="G66" i="35"/>
  <c r="F66" i="35"/>
  <c r="E66" i="35"/>
  <c r="R65" i="35"/>
  <c r="H149" i="35"/>
  <c r="Q65" i="35"/>
  <c r="G149" i="35"/>
  <c r="P65" i="35"/>
  <c r="F149" i="35"/>
  <c r="N65" i="35"/>
  <c r="D149" i="35"/>
  <c r="M65" i="35"/>
  <c r="C149" i="35"/>
  <c r="I149" i="35"/>
  <c r="H65" i="35"/>
  <c r="G65" i="35"/>
  <c r="F65" i="35"/>
  <c r="E65" i="35"/>
  <c r="R64" i="35"/>
  <c r="H148" i="35"/>
  <c r="Q64" i="35"/>
  <c r="G148" i="35"/>
  <c r="P64" i="35"/>
  <c r="F148" i="35"/>
  <c r="N64" i="35"/>
  <c r="D148" i="35"/>
  <c r="M64" i="35"/>
  <c r="O64" i="35"/>
  <c r="E148" i="35"/>
  <c r="H64" i="35"/>
  <c r="G64" i="35"/>
  <c r="F64" i="35"/>
  <c r="E64" i="35"/>
  <c r="R63" i="35"/>
  <c r="H147" i="35"/>
  <c r="Q63" i="35"/>
  <c r="G147" i="35"/>
  <c r="P63" i="35"/>
  <c r="F147" i="35"/>
  <c r="N63" i="35"/>
  <c r="D147" i="35"/>
  <c r="M63" i="35"/>
  <c r="C147" i="35"/>
  <c r="H63" i="35"/>
  <c r="G63" i="35"/>
  <c r="F63" i="35"/>
  <c r="E63" i="35"/>
  <c r="R60" i="35"/>
  <c r="H144" i="35"/>
  <c r="Q60" i="35"/>
  <c r="G144" i="35"/>
  <c r="P60" i="35"/>
  <c r="F144" i="35"/>
  <c r="N60" i="35"/>
  <c r="D144" i="35"/>
  <c r="M60" i="35"/>
  <c r="C144" i="35"/>
  <c r="H60" i="35"/>
  <c r="G60" i="35"/>
  <c r="F60" i="35"/>
  <c r="E60" i="35"/>
  <c r="R59" i="35"/>
  <c r="H143" i="35"/>
  <c r="Q59" i="35"/>
  <c r="G143" i="35"/>
  <c r="P59" i="35"/>
  <c r="F143" i="35"/>
  <c r="N59" i="35"/>
  <c r="D143" i="35"/>
  <c r="M59" i="35"/>
  <c r="O59" i="35"/>
  <c r="E143" i="35"/>
  <c r="H59" i="35"/>
  <c r="G59" i="35"/>
  <c r="F59" i="35"/>
  <c r="E59" i="35"/>
  <c r="R58" i="35"/>
  <c r="H142" i="35"/>
  <c r="Q58" i="35"/>
  <c r="G142" i="35"/>
  <c r="P58" i="35"/>
  <c r="F142" i="35"/>
  <c r="N58" i="35"/>
  <c r="T58" i="35"/>
  <c r="M58" i="35"/>
  <c r="C142" i="35"/>
  <c r="H58" i="35"/>
  <c r="G58" i="35"/>
  <c r="F58" i="35"/>
  <c r="E58" i="35"/>
  <c r="R57" i="35"/>
  <c r="H141" i="35"/>
  <c r="Q57" i="35"/>
  <c r="G141" i="35"/>
  <c r="P57" i="35"/>
  <c r="F141" i="35"/>
  <c r="N57" i="35"/>
  <c r="D141" i="35"/>
  <c r="M57" i="35"/>
  <c r="C141" i="35"/>
  <c r="H57" i="35"/>
  <c r="G57" i="35"/>
  <c r="F57" i="35"/>
  <c r="E57" i="35"/>
  <c r="R54" i="35"/>
  <c r="H138" i="35"/>
  <c r="Q54" i="35"/>
  <c r="G138" i="35"/>
  <c r="P54" i="35"/>
  <c r="F138" i="35"/>
  <c r="N54" i="35"/>
  <c r="D138" i="35"/>
  <c r="M54" i="35"/>
  <c r="C138" i="35"/>
  <c r="H54" i="35"/>
  <c r="G54" i="35"/>
  <c r="F54" i="35"/>
  <c r="E54" i="35"/>
  <c r="R53" i="35"/>
  <c r="H137" i="35"/>
  <c r="Q53" i="35"/>
  <c r="G137" i="35"/>
  <c r="P53" i="35"/>
  <c r="F137" i="35"/>
  <c r="N53" i="35"/>
  <c r="D137" i="35"/>
  <c r="M53" i="35"/>
  <c r="C137" i="35"/>
  <c r="I137" i="35"/>
  <c r="H53" i="35"/>
  <c r="G53" i="35"/>
  <c r="F53" i="35"/>
  <c r="E53" i="35"/>
  <c r="R52" i="35"/>
  <c r="H136" i="35"/>
  <c r="Q52" i="35"/>
  <c r="G136" i="35"/>
  <c r="P52" i="35"/>
  <c r="F136" i="35"/>
  <c r="N52" i="35"/>
  <c r="D136" i="35"/>
  <c r="M52" i="35"/>
  <c r="C136" i="35"/>
  <c r="H52" i="35"/>
  <c r="G52" i="35"/>
  <c r="F52" i="35"/>
  <c r="E52" i="35"/>
  <c r="R51" i="35"/>
  <c r="H135" i="35"/>
  <c r="Q51" i="35"/>
  <c r="G135" i="35"/>
  <c r="P51" i="35"/>
  <c r="F135" i="35"/>
  <c r="N51" i="35"/>
  <c r="T51" i="35"/>
  <c r="M51" i="35"/>
  <c r="O51" i="35"/>
  <c r="E135" i="35"/>
  <c r="H51" i="35"/>
  <c r="G51" i="35"/>
  <c r="F51" i="35"/>
  <c r="E51" i="35"/>
  <c r="R48" i="35"/>
  <c r="H132" i="35"/>
  <c r="Q48" i="35"/>
  <c r="G132" i="35"/>
  <c r="P48" i="35"/>
  <c r="F132" i="35"/>
  <c r="N48" i="35"/>
  <c r="D132" i="35"/>
  <c r="M48" i="35"/>
  <c r="O48" i="35"/>
  <c r="E132" i="35"/>
  <c r="H48" i="35"/>
  <c r="G48" i="35"/>
  <c r="F48" i="35"/>
  <c r="E48" i="35"/>
  <c r="R47" i="35"/>
  <c r="H131" i="35"/>
  <c r="Q47" i="35"/>
  <c r="G131" i="35"/>
  <c r="P47" i="35"/>
  <c r="F131" i="35"/>
  <c r="N47" i="35"/>
  <c r="T47" i="35"/>
  <c r="M47" i="35"/>
  <c r="C131" i="35"/>
  <c r="I131" i="35"/>
  <c r="H47" i="35"/>
  <c r="G47" i="35"/>
  <c r="F47" i="35"/>
  <c r="E47" i="35"/>
  <c r="R46" i="35"/>
  <c r="H130" i="35"/>
  <c r="Q46" i="35"/>
  <c r="G130" i="35"/>
  <c r="P46" i="35"/>
  <c r="F130" i="35"/>
  <c r="N46" i="35"/>
  <c r="D130" i="35"/>
  <c r="M46" i="35"/>
  <c r="C130" i="35"/>
  <c r="H46" i="35"/>
  <c r="G46" i="35"/>
  <c r="F46" i="35"/>
  <c r="E46" i="35"/>
  <c r="R45" i="35"/>
  <c r="H129" i="35"/>
  <c r="Q45" i="35"/>
  <c r="G129" i="35"/>
  <c r="P45" i="35"/>
  <c r="F129" i="35"/>
  <c r="N45" i="35"/>
  <c r="T45" i="35"/>
  <c r="M45" i="35"/>
  <c r="C129" i="35"/>
  <c r="H45" i="35"/>
  <c r="G45" i="35"/>
  <c r="F45" i="35"/>
  <c r="E45" i="35"/>
  <c r="T42" i="35"/>
  <c r="H42" i="35"/>
  <c r="G42" i="35"/>
  <c r="F42" i="35"/>
  <c r="E42" i="35"/>
  <c r="H41" i="35"/>
  <c r="G41" i="35"/>
  <c r="F41" i="35"/>
  <c r="E41" i="35"/>
  <c r="H40" i="35"/>
  <c r="G40" i="35"/>
  <c r="F40" i="35"/>
  <c r="E40" i="35"/>
  <c r="H39" i="35"/>
  <c r="G39" i="35"/>
  <c r="F39" i="35"/>
  <c r="E39" i="35"/>
  <c r="H36" i="35"/>
  <c r="G36" i="35"/>
  <c r="F36" i="35"/>
  <c r="E36" i="35"/>
  <c r="H35" i="35"/>
  <c r="G35" i="35"/>
  <c r="F35" i="35"/>
  <c r="E35" i="35"/>
  <c r="T34" i="35"/>
  <c r="H34" i="35"/>
  <c r="G34" i="35"/>
  <c r="F34" i="35"/>
  <c r="E34" i="35"/>
  <c r="H33" i="35"/>
  <c r="G33" i="35"/>
  <c r="F33" i="35"/>
  <c r="E33" i="35"/>
  <c r="T27" i="35"/>
  <c r="T24" i="35"/>
  <c r="T23" i="35"/>
  <c r="T21" i="35"/>
  <c r="R18" i="35"/>
  <c r="H102" i="35"/>
  <c r="Q18" i="35"/>
  <c r="G102" i="35"/>
  <c r="P18" i="35"/>
  <c r="N18" i="35"/>
  <c r="M18" i="35"/>
  <c r="O18" i="35"/>
  <c r="E102" i="35"/>
  <c r="H18" i="35"/>
  <c r="G18" i="35"/>
  <c r="F18" i="35"/>
  <c r="E18" i="35"/>
  <c r="R17" i="35"/>
  <c r="H101" i="35"/>
  <c r="Q17" i="35"/>
  <c r="G101" i="35"/>
  <c r="P17" i="35"/>
  <c r="N17" i="35"/>
  <c r="D101" i="35"/>
  <c r="M17" i="35"/>
  <c r="C101" i="35"/>
  <c r="H17" i="35"/>
  <c r="G17" i="35"/>
  <c r="F17" i="35"/>
  <c r="E17" i="35"/>
  <c r="R16" i="35"/>
  <c r="H100" i="35"/>
  <c r="Q16" i="35"/>
  <c r="G100" i="35"/>
  <c r="P16" i="35"/>
  <c r="N16" i="35"/>
  <c r="D100" i="35"/>
  <c r="M16" i="35"/>
  <c r="O16" i="35"/>
  <c r="E100" i="35"/>
  <c r="H16" i="35"/>
  <c r="G16" i="35"/>
  <c r="F16" i="35"/>
  <c r="E16" i="35"/>
  <c r="R15" i="35"/>
  <c r="H99" i="35"/>
  <c r="Q15" i="35"/>
  <c r="G99" i="35"/>
  <c r="P15" i="35"/>
  <c r="N15" i="35"/>
  <c r="D99" i="35"/>
  <c r="M15" i="35"/>
  <c r="C99" i="35"/>
  <c r="H15" i="35"/>
  <c r="G15" i="35"/>
  <c r="F15" i="35"/>
  <c r="I15" i="35"/>
  <c r="E15" i="35"/>
  <c r="J15" i="35"/>
  <c r="R12" i="35"/>
  <c r="H96" i="35"/>
  <c r="Q12" i="35"/>
  <c r="G96" i="35"/>
  <c r="P12" i="35"/>
  <c r="N12" i="35"/>
  <c r="D96" i="35"/>
  <c r="M12" i="35"/>
  <c r="C96" i="35"/>
  <c r="H12" i="35"/>
  <c r="G12" i="35"/>
  <c r="F12" i="35"/>
  <c r="I12" i="35"/>
  <c r="E12" i="35"/>
  <c r="J12" i="35"/>
  <c r="R11" i="35"/>
  <c r="H95" i="35"/>
  <c r="Q11" i="35"/>
  <c r="G95" i="35"/>
  <c r="P11" i="35"/>
  <c r="N11" i="35"/>
  <c r="D95" i="35"/>
  <c r="M11" i="35"/>
  <c r="O11" i="35"/>
  <c r="E95" i="35"/>
  <c r="H11" i="35"/>
  <c r="G11" i="35"/>
  <c r="F11" i="35"/>
  <c r="I11" i="35"/>
  <c r="E11" i="35"/>
  <c r="R10" i="35"/>
  <c r="H94" i="35"/>
  <c r="Q10" i="35"/>
  <c r="G94" i="35"/>
  <c r="P10" i="35"/>
  <c r="N10" i="35"/>
  <c r="M10" i="35"/>
  <c r="C94" i="35"/>
  <c r="H10" i="35"/>
  <c r="G10" i="35"/>
  <c r="F10" i="35"/>
  <c r="E10" i="35"/>
  <c r="R9" i="35"/>
  <c r="H93" i="35"/>
  <c r="Q9" i="35"/>
  <c r="G93" i="35"/>
  <c r="P9" i="35"/>
  <c r="N9" i="35"/>
  <c r="D93" i="35"/>
  <c r="M9" i="35"/>
  <c r="C93" i="35"/>
  <c r="H9" i="35"/>
  <c r="G9" i="35"/>
  <c r="F9" i="35"/>
  <c r="E9" i="35"/>
  <c r="M171" i="32"/>
  <c r="L171" i="32"/>
  <c r="H164" i="32"/>
  <c r="G164" i="32"/>
  <c r="F164" i="32"/>
  <c r="E164" i="32"/>
  <c r="D164" i="32"/>
  <c r="C164" i="32"/>
  <c r="B164" i="32"/>
  <c r="H163" i="32"/>
  <c r="G163" i="32"/>
  <c r="F163" i="32"/>
  <c r="E163" i="32"/>
  <c r="D163" i="32"/>
  <c r="C163" i="32"/>
  <c r="B163" i="32"/>
  <c r="H158" i="32"/>
  <c r="G158" i="32"/>
  <c r="F158" i="32"/>
  <c r="E158" i="32"/>
  <c r="D158" i="32"/>
  <c r="C158" i="32"/>
  <c r="B158" i="32"/>
  <c r="H157" i="32"/>
  <c r="G157" i="32"/>
  <c r="F157" i="32"/>
  <c r="E157" i="32"/>
  <c r="D157" i="32"/>
  <c r="C157" i="32"/>
  <c r="I157" i="32"/>
  <c r="J157" i="32"/>
  <c r="B157" i="32"/>
  <c r="H152" i="32"/>
  <c r="G152" i="32"/>
  <c r="F152" i="32"/>
  <c r="E152" i="32"/>
  <c r="D152" i="32"/>
  <c r="C152" i="32"/>
  <c r="B152" i="32"/>
  <c r="H151" i="32"/>
  <c r="G151" i="32"/>
  <c r="F151" i="32"/>
  <c r="E151" i="32"/>
  <c r="D151" i="32"/>
  <c r="C151" i="32"/>
  <c r="I151" i="32"/>
  <c r="B151" i="32"/>
  <c r="H146" i="32"/>
  <c r="G146" i="32"/>
  <c r="F146" i="32"/>
  <c r="E146" i="32"/>
  <c r="D146" i="32"/>
  <c r="C146" i="32"/>
  <c r="B146" i="32"/>
  <c r="H145" i="32"/>
  <c r="G145" i="32"/>
  <c r="F145" i="32"/>
  <c r="E145" i="32"/>
  <c r="D145" i="32"/>
  <c r="C145" i="32"/>
  <c r="I145" i="32"/>
  <c r="J145" i="32"/>
  <c r="B145" i="32"/>
  <c r="H140" i="32"/>
  <c r="G140" i="32"/>
  <c r="F140" i="32"/>
  <c r="E140" i="32"/>
  <c r="D140" i="32"/>
  <c r="C140" i="32"/>
  <c r="B140" i="32"/>
  <c r="H139" i="32"/>
  <c r="G139" i="32"/>
  <c r="F139" i="32"/>
  <c r="E139" i="32"/>
  <c r="D139" i="32"/>
  <c r="C139" i="32"/>
  <c r="I139" i="32"/>
  <c r="B139" i="32"/>
  <c r="H134" i="32"/>
  <c r="G134" i="32"/>
  <c r="F134" i="32"/>
  <c r="E134" i="32"/>
  <c r="D134" i="32"/>
  <c r="C134" i="32"/>
  <c r="B134" i="32"/>
  <c r="H133" i="32"/>
  <c r="G133" i="32"/>
  <c r="F133" i="32"/>
  <c r="E133" i="32"/>
  <c r="D133" i="32"/>
  <c r="C133" i="32"/>
  <c r="I133" i="32"/>
  <c r="J133" i="32"/>
  <c r="B133" i="32"/>
  <c r="H128" i="32"/>
  <c r="G128" i="32"/>
  <c r="F128" i="32"/>
  <c r="E128" i="32"/>
  <c r="D128" i="32"/>
  <c r="C128" i="32"/>
  <c r="B128" i="32"/>
  <c r="H127" i="32"/>
  <c r="G127" i="32"/>
  <c r="F127" i="32"/>
  <c r="E127" i="32"/>
  <c r="D127" i="32"/>
  <c r="C127" i="32"/>
  <c r="I127" i="32"/>
  <c r="B127" i="32"/>
  <c r="H122" i="32"/>
  <c r="G122" i="32"/>
  <c r="F122" i="32"/>
  <c r="E122" i="32"/>
  <c r="D122" i="32"/>
  <c r="C122" i="32"/>
  <c r="B122" i="32"/>
  <c r="H121" i="32"/>
  <c r="G121" i="32"/>
  <c r="F121" i="32"/>
  <c r="E121" i="32"/>
  <c r="D121" i="32"/>
  <c r="C121" i="32"/>
  <c r="I121" i="32"/>
  <c r="J121" i="32"/>
  <c r="B121" i="32"/>
  <c r="B116" i="32"/>
  <c r="B115" i="32"/>
  <c r="B110" i="32"/>
  <c r="B109" i="32"/>
  <c r="B104" i="32"/>
  <c r="B103" i="32"/>
  <c r="B98" i="32"/>
  <c r="B97" i="32"/>
  <c r="B92" i="32"/>
  <c r="B91" i="32"/>
  <c r="R84" i="32"/>
  <c r="H168" i="32"/>
  <c r="Q84" i="32"/>
  <c r="G168" i="32"/>
  <c r="P84" i="32"/>
  <c r="F168" i="32"/>
  <c r="N84" i="32"/>
  <c r="D168" i="32"/>
  <c r="M84" i="32"/>
  <c r="C168" i="32"/>
  <c r="B168" i="32"/>
  <c r="H84" i="32"/>
  <c r="G84" i="32"/>
  <c r="F84" i="32"/>
  <c r="E84" i="32"/>
  <c r="R83" i="32"/>
  <c r="H167" i="32"/>
  <c r="Q83" i="32"/>
  <c r="G167" i="32"/>
  <c r="P83" i="32"/>
  <c r="F167" i="32"/>
  <c r="N83" i="32"/>
  <c r="D167" i="32"/>
  <c r="M83" i="32"/>
  <c r="C167" i="32"/>
  <c r="B167" i="32"/>
  <c r="H83" i="32"/>
  <c r="G83" i="32"/>
  <c r="F83" i="32"/>
  <c r="R82" i="32"/>
  <c r="H166" i="32"/>
  <c r="Q82" i="32"/>
  <c r="G166" i="32"/>
  <c r="P82" i="32"/>
  <c r="F166" i="32"/>
  <c r="N82" i="32"/>
  <c r="D166" i="32"/>
  <c r="M82" i="32"/>
  <c r="C166" i="32"/>
  <c r="B166" i="32"/>
  <c r="H82" i="32"/>
  <c r="G82" i="32"/>
  <c r="F82" i="32"/>
  <c r="E82" i="32"/>
  <c r="R81" i="32"/>
  <c r="H165" i="32"/>
  <c r="Q81" i="32"/>
  <c r="G165" i="32"/>
  <c r="P81" i="32"/>
  <c r="F165" i="32"/>
  <c r="N81" i="32"/>
  <c r="T81" i="32"/>
  <c r="M81" i="32"/>
  <c r="C165" i="32"/>
  <c r="B165" i="32"/>
  <c r="H81" i="32"/>
  <c r="G81" i="32"/>
  <c r="F81" i="32"/>
  <c r="E81" i="32"/>
  <c r="R78" i="32"/>
  <c r="H162" i="32"/>
  <c r="Q78" i="32"/>
  <c r="G162" i="32"/>
  <c r="P78" i="32"/>
  <c r="F162" i="32"/>
  <c r="N78" i="32"/>
  <c r="D162" i="32"/>
  <c r="M78" i="32"/>
  <c r="C162" i="32"/>
  <c r="B162" i="32"/>
  <c r="H78" i="32"/>
  <c r="G78" i="32"/>
  <c r="F78" i="32"/>
  <c r="E78" i="32"/>
  <c r="R77" i="32"/>
  <c r="H161" i="32"/>
  <c r="Q77" i="32"/>
  <c r="G161" i="32"/>
  <c r="P77" i="32"/>
  <c r="F161" i="32"/>
  <c r="N77" i="32"/>
  <c r="D161" i="32"/>
  <c r="M77" i="32"/>
  <c r="C161" i="32"/>
  <c r="B161" i="32"/>
  <c r="H77" i="32"/>
  <c r="G77" i="32"/>
  <c r="F77" i="32"/>
  <c r="E77" i="32"/>
  <c r="R76" i="32"/>
  <c r="H160" i="32"/>
  <c r="Q76" i="32"/>
  <c r="G160" i="32"/>
  <c r="P76" i="32"/>
  <c r="F160" i="32"/>
  <c r="N76" i="32"/>
  <c r="D160" i="32"/>
  <c r="M76" i="32"/>
  <c r="O76" i="32"/>
  <c r="E160" i="32"/>
  <c r="B160" i="32"/>
  <c r="H76" i="32"/>
  <c r="G76" i="32"/>
  <c r="F76" i="32"/>
  <c r="E76" i="32"/>
  <c r="R75" i="32"/>
  <c r="H159" i="32"/>
  <c r="Q75" i="32"/>
  <c r="G159" i="32"/>
  <c r="P75" i="32"/>
  <c r="F159" i="32"/>
  <c r="N75" i="32"/>
  <c r="D159" i="32"/>
  <c r="M75" i="32"/>
  <c r="C159" i="32"/>
  <c r="B159" i="32"/>
  <c r="H75" i="32"/>
  <c r="G75" i="32"/>
  <c r="F75" i="32"/>
  <c r="E75" i="32"/>
  <c r="R72" i="32"/>
  <c r="H156" i="32"/>
  <c r="Q72" i="32"/>
  <c r="G156" i="32"/>
  <c r="P72" i="32"/>
  <c r="F156" i="32"/>
  <c r="N72" i="32"/>
  <c r="D156" i="32"/>
  <c r="M72" i="32"/>
  <c r="C156" i="32"/>
  <c r="B156" i="32"/>
  <c r="H72" i="32"/>
  <c r="G72" i="32"/>
  <c r="F72" i="32"/>
  <c r="E72" i="32"/>
  <c r="R71" i="32"/>
  <c r="H155" i="32"/>
  <c r="Q71" i="32"/>
  <c r="G155" i="32"/>
  <c r="P71" i="32"/>
  <c r="F155" i="32"/>
  <c r="N71" i="32"/>
  <c r="T71" i="32"/>
  <c r="M71" i="32"/>
  <c r="C155" i="32"/>
  <c r="B155" i="32"/>
  <c r="H71" i="32"/>
  <c r="G71" i="32"/>
  <c r="F71" i="32"/>
  <c r="E71" i="32"/>
  <c r="R70" i="32"/>
  <c r="H154" i="32"/>
  <c r="Q70" i="32"/>
  <c r="G154" i="32"/>
  <c r="P70" i="32"/>
  <c r="F154" i="32"/>
  <c r="N70" i="32"/>
  <c r="D154" i="32"/>
  <c r="M70" i="32"/>
  <c r="C154" i="32"/>
  <c r="B154" i="32"/>
  <c r="H70" i="32"/>
  <c r="G70" i="32"/>
  <c r="F70" i="32"/>
  <c r="E70" i="32"/>
  <c r="R69" i="32"/>
  <c r="H153" i="32"/>
  <c r="Q69" i="32"/>
  <c r="G153" i="32"/>
  <c r="P69" i="32"/>
  <c r="F153" i="32"/>
  <c r="N69" i="32"/>
  <c r="D153" i="32"/>
  <c r="M69" i="32"/>
  <c r="C153" i="32"/>
  <c r="B153" i="32"/>
  <c r="H69" i="32"/>
  <c r="G69" i="32"/>
  <c r="F69" i="32"/>
  <c r="E69" i="32"/>
  <c r="R66" i="32"/>
  <c r="H150" i="32"/>
  <c r="Q66" i="32"/>
  <c r="G150" i="32"/>
  <c r="P66" i="32"/>
  <c r="F150" i="32"/>
  <c r="N66" i="32"/>
  <c r="D150" i="32"/>
  <c r="M66" i="32"/>
  <c r="C150" i="32"/>
  <c r="B150" i="32"/>
  <c r="H66" i="32"/>
  <c r="G66" i="32"/>
  <c r="F66" i="32"/>
  <c r="E66" i="32"/>
  <c r="R65" i="32"/>
  <c r="H149" i="32"/>
  <c r="Q65" i="32"/>
  <c r="G149" i="32"/>
  <c r="P65" i="32"/>
  <c r="F149" i="32"/>
  <c r="N65" i="32"/>
  <c r="D149" i="32"/>
  <c r="M65" i="32"/>
  <c r="C149" i="32"/>
  <c r="B149" i="32"/>
  <c r="H65" i="32"/>
  <c r="G65" i="32"/>
  <c r="F65" i="32"/>
  <c r="E65" i="32"/>
  <c r="R64" i="32"/>
  <c r="H148" i="32"/>
  <c r="Q64" i="32"/>
  <c r="G148" i="32"/>
  <c r="P64" i="32"/>
  <c r="F148" i="32"/>
  <c r="N64" i="32"/>
  <c r="D148" i="32"/>
  <c r="M64" i="32"/>
  <c r="C148" i="32"/>
  <c r="B148" i="32"/>
  <c r="H64" i="32"/>
  <c r="G64" i="32"/>
  <c r="F64" i="32"/>
  <c r="E64" i="32"/>
  <c r="R63" i="32"/>
  <c r="H147" i="32"/>
  <c r="Q63" i="32"/>
  <c r="G147" i="32"/>
  <c r="P63" i="32"/>
  <c r="F147" i="32"/>
  <c r="N63" i="32"/>
  <c r="D147" i="32"/>
  <c r="M63" i="32"/>
  <c r="C147" i="32"/>
  <c r="B147" i="32"/>
  <c r="H63" i="32"/>
  <c r="G63" i="32"/>
  <c r="F63" i="32"/>
  <c r="E63" i="32"/>
  <c r="R60" i="32"/>
  <c r="H144" i="32"/>
  <c r="Q60" i="32"/>
  <c r="G144" i="32"/>
  <c r="P60" i="32"/>
  <c r="F144" i="32"/>
  <c r="N60" i="32"/>
  <c r="D144" i="32"/>
  <c r="M60" i="32"/>
  <c r="C144" i="32"/>
  <c r="B144" i="32"/>
  <c r="H60" i="32"/>
  <c r="G60" i="32"/>
  <c r="F60" i="32"/>
  <c r="E60" i="32"/>
  <c r="R59" i="32"/>
  <c r="H143" i="32"/>
  <c r="Q59" i="32"/>
  <c r="G143" i="32"/>
  <c r="P59" i="32"/>
  <c r="F143" i="32"/>
  <c r="N59" i="32"/>
  <c r="D143" i="32"/>
  <c r="M59" i="32"/>
  <c r="C143" i="32"/>
  <c r="B143" i="32"/>
  <c r="H59" i="32"/>
  <c r="G59" i="32"/>
  <c r="F59" i="32"/>
  <c r="E59" i="32"/>
  <c r="R58" i="32"/>
  <c r="H142" i="32"/>
  <c r="Q58" i="32"/>
  <c r="G142" i="32"/>
  <c r="P58" i="32"/>
  <c r="F142" i="32"/>
  <c r="N58" i="32"/>
  <c r="D142" i="32"/>
  <c r="M58" i="32"/>
  <c r="C142" i="32"/>
  <c r="B142" i="32"/>
  <c r="H58" i="32"/>
  <c r="G58" i="32"/>
  <c r="F58" i="32"/>
  <c r="E58" i="32"/>
  <c r="R57" i="32"/>
  <c r="H141" i="32"/>
  <c r="Q57" i="32"/>
  <c r="G141" i="32"/>
  <c r="P57" i="32"/>
  <c r="F141" i="32"/>
  <c r="N57" i="32"/>
  <c r="D141" i="32"/>
  <c r="M57" i="32"/>
  <c r="C141" i="32"/>
  <c r="B141" i="32"/>
  <c r="H57" i="32"/>
  <c r="G57" i="32"/>
  <c r="F57" i="32"/>
  <c r="E57" i="32"/>
  <c r="R54" i="32"/>
  <c r="H138" i="32"/>
  <c r="Q54" i="32"/>
  <c r="G138" i="32"/>
  <c r="P54" i="32"/>
  <c r="F138" i="32"/>
  <c r="N54" i="32"/>
  <c r="D138" i="32"/>
  <c r="M54" i="32"/>
  <c r="C138" i="32"/>
  <c r="B138" i="32"/>
  <c r="H54" i="32"/>
  <c r="G54" i="32"/>
  <c r="F54" i="32"/>
  <c r="E54" i="32"/>
  <c r="R53" i="32"/>
  <c r="H137" i="32"/>
  <c r="Q53" i="32"/>
  <c r="G137" i="32"/>
  <c r="P53" i="32"/>
  <c r="F137" i="32"/>
  <c r="N53" i="32"/>
  <c r="D137" i="32"/>
  <c r="M53" i="32"/>
  <c r="C137" i="32"/>
  <c r="B137" i="32"/>
  <c r="H53" i="32"/>
  <c r="G53" i="32"/>
  <c r="F53" i="32"/>
  <c r="E53" i="32"/>
  <c r="R52" i="32"/>
  <c r="H136" i="32"/>
  <c r="Q52" i="32"/>
  <c r="G136" i="32"/>
  <c r="P52" i="32"/>
  <c r="F136" i="32"/>
  <c r="N52" i="32"/>
  <c r="D136" i="32"/>
  <c r="M52" i="32"/>
  <c r="O52" i="32"/>
  <c r="E136" i="32"/>
  <c r="B136" i="32"/>
  <c r="H52" i="32"/>
  <c r="G52" i="32"/>
  <c r="F52" i="32"/>
  <c r="E52" i="32"/>
  <c r="R51" i="32"/>
  <c r="H135" i="32"/>
  <c r="Q51" i="32"/>
  <c r="G135" i="32"/>
  <c r="P51" i="32"/>
  <c r="F135" i="32"/>
  <c r="N51" i="32"/>
  <c r="D135" i="32"/>
  <c r="M51" i="32"/>
  <c r="C135" i="32"/>
  <c r="B135" i="32"/>
  <c r="H51" i="32"/>
  <c r="G51" i="32"/>
  <c r="F51" i="32"/>
  <c r="E51" i="32"/>
  <c r="R48" i="32"/>
  <c r="H132" i="32"/>
  <c r="Q48" i="32"/>
  <c r="G132" i="32"/>
  <c r="P48" i="32"/>
  <c r="F132" i="32"/>
  <c r="N48" i="32"/>
  <c r="D132" i="32"/>
  <c r="M48" i="32"/>
  <c r="C132" i="32"/>
  <c r="B132" i="32"/>
  <c r="H48" i="32"/>
  <c r="G48" i="32"/>
  <c r="F48" i="32"/>
  <c r="E48" i="32"/>
  <c r="R47" i="32"/>
  <c r="H131" i="32"/>
  <c r="Q47" i="32"/>
  <c r="G131" i="32"/>
  <c r="P47" i="32"/>
  <c r="F131" i="32"/>
  <c r="N47" i="32"/>
  <c r="T47" i="32"/>
  <c r="M47" i="32"/>
  <c r="C131" i="32"/>
  <c r="B131" i="32"/>
  <c r="H47" i="32"/>
  <c r="G47" i="32"/>
  <c r="F47" i="32"/>
  <c r="E47" i="32"/>
  <c r="R46" i="32"/>
  <c r="H130" i="32"/>
  <c r="Q46" i="32"/>
  <c r="G130" i="32"/>
  <c r="P46" i="32"/>
  <c r="F130" i="32"/>
  <c r="N46" i="32"/>
  <c r="D130" i="32"/>
  <c r="M46" i="32"/>
  <c r="C130" i="32"/>
  <c r="B130" i="32"/>
  <c r="H46" i="32"/>
  <c r="G46" i="32"/>
  <c r="F46" i="32"/>
  <c r="E46" i="32"/>
  <c r="R45" i="32"/>
  <c r="H129" i="32"/>
  <c r="Q45" i="32"/>
  <c r="G129" i="32"/>
  <c r="P45" i="32"/>
  <c r="F129" i="32"/>
  <c r="N45" i="32"/>
  <c r="D129" i="32"/>
  <c r="M45" i="32"/>
  <c r="C129" i="32"/>
  <c r="B129" i="32"/>
  <c r="H45" i="32"/>
  <c r="G45" i="32"/>
  <c r="F45" i="32"/>
  <c r="E45" i="32"/>
  <c r="R42" i="32"/>
  <c r="H126" i="32"/>
  <c r="Q42" i="32"/>
  <c r="G126" i="32"/>
  <c r="P42" i="32"/>
  <c r="F126" i="32"/>
  <c r="N42" i="32"/>
  <c r="D126" i="32"/>
  <c r="M42" i="32"/>
  <c r="C126" i="32"/>
  <c r="B126" i="32"/>
  <c r="H42" i="32"/>
  <c r="G42" i="32"/>
  <c r="F42" i="32"/>
  <c r="E42" i="32"/>
  <c r="R41" i="32"/>
  <c r="H125" i="32"/>
  <c r="Q41" i="32"/>
  <c r="G125" i="32"/>
  <c r="P41" i="32"/>
  <c r="F125" i="32"/>
  <c r="N41" i="32"/>
  <c r="D125" i="32"/>
  <c r="M41" i="32"/>
  <c r="C125" i="32"/>
  <c r="B125" i="32"/>
  <c r="H41" i="32"/>
  <c r="G41" i="32"/>
  <c r="F41" i="32"/>
  <c r="E41" i="32"/>
  <c r="R40" i="32"/>
  <c r="H124" i="32"/>
  <c r="Q40" i="32"/>
  <c r="G124" i="32"/>
  <c r="P40" i="32"/>
  <c r="F124" i="32"/>
  <c r="N40" i="32"/>
  <c r="D124" i="32"/>
  <c r="M40" i="32"/>
  <c r="C124" i="32"/>
  <c r="B124" i="32"/>
  <c r="H40" i="32"/>
  <c r="G40" i="32"/>
  <c r="F40" i="32"/>
  <c r="E40" i="32"/>
  <c r="R39" i="32"/>
  <c r="H123" i="32"/>
  <c r="Q39" i="32"/>
  <c r="G123" i="32"/>
  <c r="P39" i="32"/>
  <c r="F123" i="32"/>
  <c r="N39" i="32"/>
  <c r="D123" i="32"/>
  <c r="M39" i="32"/>
  <c r="C123" i="32"/>
  <c r="I123" i="32"/>
  <c r="B123" i="32"/>
  <c r="H39" i="32"/>
  <c r="G39" i="32"/>
  <c r="F39" i="32"/>
  <c r="E39" i="32"/>
  <c r="R36" i="32"/>
  <c r="H120" i="32"/>
  <c r="Q36" i="32"/>
  <c r="G120" i="32"/>
  <c r="P36" i="32"/>
  <c r="F120" i="32"/>
  <c r="N36" i="32"/>
  <c r="D120" i="32"/>
  <c r="M36" i="32"/>
  <c r="C120" i="32"/>
  <c r="B120" i="32"/>
  <c r="H36" i="32"/>
  <c r="G36" i="32"/>
  <c r="F36" i="32"/>
  <c r="E36" i="32"/>
  <c r="R35" i="32"/>
  <c r="H119" i="32"/>
  <c r="Q35" i="32"/>
  <c r="G119" i="32"/>
  <c r="P35" i="32"/>
  <c r="F119" i="32"/>
  <c r="N35" i="32"/>
  <c r="D119" i="32"/>
  <c r="M35" i="32"/>
  <c r="C119" i="32"/>
  <c r="I119" i="32"/>
  <c r="B119" i="32"/>
  <c r="H35" i="32"/>
  <c r="G35" i="32"/>
  <c r="F35" i="32"/>
  <c r="E35" i="32"/>
  <c r="B118" i="32"/>
  <c r="H34" i="32"/>
  <c r="G34" i="32"/>
  <c r="F34" i="32"/>
  <c r="E34" i="32"/>
  <c r="B117" i="32"/>
  <c r="H33" i="32"/>
  <c r="G33" i="32"/>
  <c r="F33" i="32"/>
  <c r="E33" i="32"/>
  <c r="B114" i="32"/>
  <c r="B113" i="32"/>
  <c r="B112" i="32"/>
  <c r="B111" i="32"/>
  <c r="B108" i="32"/>
  <c r="T23" i="32"/>
  <c r="B107" i="32"/>
  <c r="B106" i="32"/>
  <c r="B105" i="32"/>
  <c r="R18" i="32"/>
  <c r="H102" i="32"/>
  <c r="Q18" i="32"/>
  <c r="G102" i="32"/>
  <c r="P18" i="32"/>
  <c r="N18" i="32"/>
  <c r="D102" i="32"/>
  <c r="M18" i="32"/>
  <c r="C102" i="32"/>
  <c r="B102" i="32"/>
  <c r="H18" i="32"/>
  <c r="G18" i="32"/>
  <c r="F18" i="32"/>
  <c r="E18" i="32"/>
  <c r="R17" i="32"/>
  <c r="H101" i="32"/>
  <c r="Q17" i="32"/>
  <c r="G101" i="32"/>
  <c r="P17" i="32"/>
  <c r="N17" i="32"/>
  <c r="D101" i="32"/>
  <c r="M17" i="32"/>
  <c r="C101" i="32"/>
  <c r="B101" i="32"/>
  <c r="H17" i="32"/>
  <c r="G17" i="32"/>
  <c r="F17" i="32"/>
  <c r="I17" i="32"/>
  <c r="E17" i="32"/>
  <c r="J17" i="32"/>
  <c r="R16" i="32"/>
  <c r="H100" i="32"/>
  <c r="Q16" i="32"/>
  <c r="G100" i="32"/>
  <c r="P16" i="32"/>
  <c r="N16" i="32"/>
  <c r="D100" i="32"/>
  <c r="M16" i="32"/>
  <c r="C100" i="32"/>
  <c r="B100" i="32"/>
  <c r="H16" i="32"/>
  <c r="G16" i="32"/>
  <c r="F16" i="32"/>
  <c r="R15" i="32"/>
  <c r="H99" i="32"/>
  <c r="Q15" i="32"/>
  <c r="G99" i="32"/>
  <c r="P15" i="32"/>
  <c r="N15" i="32"/>
  <c r="D99" i="32"/>
  <c r="M15" i="32"/>
  <c r="C99" i="32"/>
  <c r="B99" i="32"/>
  <c r="H15" i="32"/>
  <c r="G15" i="32"/>
  <c r="F15" i="32"/>
  <c r="I15" i="32"/>
  <c r="E15" i="32"/>
  <c r="J15" i="32"/>
  <c r="R12" i="32"/>
  <c r="H96" i="32"/>
  <c r="Q12" i="32"/>
  <c r="G96" i="32"/>
  <c r="P12" i="32"/>
  <c r="N12" i="32"/>
  <c r="D96" i="32"/>
  <c r="M12" i="32"/>
  <c r="C96" i="32"/>
  <c r="B96" i="32"/>
  <c r="H12" i="32"/>
  <c r="G12" i="32"/>
  <c r="F12" i="32"/>
  <c r="R11" i="32"/>
  <c r="H95" i="32"/>
  <c r="Q11" i="32"/>
  <c r="G95" i="32"/>
  <c r="P11" i="32"/>
  <c r="N11" i="32"/>
  <c r="D95" i="32"/>
  <c r="M11" i="32"/>
  <c r="C95" i="32"/>
  <c r="B95" i="32"/>
  <c r="H11" i="32"/>
  <c r="G11" i="32"/>
  <c r="F11" i="32"/>
  <c r="I11" i="32"/>
  <c r="R10" i="32"/>
  <c r="H94" i="32"/>
  <c r="Q10" i="32"/>
  <c r="G94" i="32"/>
  <c r="P10" i="32"/>
  <c r="N10" i="32"/>
  <c r="D94" i="32"/>
  <c r="M10" i="32"/>
  <c r="C94" i="32"/>
  <c r="B94" i="32"/>
  <c r="H10" i="32"/>
  <c r="G10" i="32"/>
  <c r="F10" i="32"/>
  <c r="R9" i="32"/>
  <c r="H93" i="32"/>
  <c r="Q9" i="32"/>
  <c r="G93" i="32"/>
  <c r="P9" i="32"/>
  <c r="N9" i="32"/>
  <c r="D93" i="32"/>
  <c r="M9" i="32"/>
  <c r="C93" i="32"/>
  <c r="B93" i="32"/>
  <c r="H9" i="32"/>
  <c r="G9" i="32"/>
  <c r="F9" i="32"/>
  <c r="I9" i="32"/>
  <c r="B90" i="32"/>
  <c r="B89" i="32"/>
  <c r="B88" i="32"/>
  <c r="B87" i="32"/>
  <c r="E15" i="43"/>
  <c r="E17" i="43"/>
  <c r="I17" i="43"/>
  <c r="J17" i="43"/>
  <c r="F99" i="43"/>
  <c r="S15" i="43"/>
  <c r="F101" i="43"/>
  <c r="S17" i="43"/>
  <c r="E16" i="43"/>
  <c r="J16" i="43"/>
  <c r="F100" i="43"/>
  <c r="S16" i="43"/>
  <c r="F102" i="43"/>
  <c r="S18" i="43"/>
  <c r="I15" i="43"/>
  <c r="I99" i="42"/>
  <c r="S99" i="42"/>
  <c r="J15" i="42"/>
  <c r="I101" i="42"/>
  <c r="S101" i="42"/>
  <c r="F99" i="35"/>
  <c r="S15" i="35"/>
  <c r="F102" i="35"/>
  <c r="S18" i="35"/>
  <c r="I16" i="35"/>
  <c r="I17" i="35"/>
  <c r="J17" i="35"/>
  <c r="J16" i="35"/>
  <c r="I18" i="35"/>
  <c r="T18" i="35"/>
  <c r="F101" i="35"/>
  <c r="I101" i="35"/>
  <c r="O17" i="35"/>
  <c r="E101" i="35"/>
  <c r="J101" i="35"/>
  <c r="S17" i="35"/>
  <c r="I99" i="35"/>
  <c r="J18" i="35"/>
  <c r="F100" i="35"/>
  <c r="S16" i="35"/>
  <c r="I18" i="32"/>
  <c r="J18" i="32"/>
  <c r="F102" i="32"/>
  <c r="I102" i="32"/>
  <c r="O18" i="32"/>
  <c r="E102" i="32"/>
  <c r="J102" i="32"/>
  <c r="S18" i="32"/>
  <c r="F101" i="32"/>
  <c r="I101" i="32"/>
  <c r="O17" i="32"/>
  <c r="E101" i="32"/>
  <c r="J101" i="32"/>
  <c r="S17" i="32"/>
  <c r="I16" i="32"/>
  <c r="E16" i="32"/>
  <c r="F100" i="32"/>
  <c r="I100" i="32"/>
  <c r="O16" i="32"/>
  <c r="E100" i="32"/>
  <c r="J100" i="32"/>
  <c r="S16" i="32"/>
  <c r="F99" i="32"/>
  <c r="I99" i="32"/>
  <c r="O15" i="32"/>
  <c r="E99" i="32"/>
  <c r="J99" i="32"/>
  <c r="S15" i="32"/>
  <c r="O18" i="36"/>
  <c r="S18" i="36"/>
  <c r="T18" i="36"/>
  <c r="F102" i="36"/>
  <c r="I18" i="36"/>
  <c r="J18" i="36"/>
  <c r="E102" i="36"/>
  <c r="C102" i="36"/>
  <c r="I102" i="36"/>
  <c r="J102" i="36"/>
  <c r="E17" i="36"/>
  <c r="I17" i="36"/>
  <c r="J17" i="36"/>
  <c r="F101" i="36"/>
  <c r="S17" i="36"/>
  <c r="I101" i="36"/>
  <c r="O17" i="36"/>
  <c r="E101" i="36"/>
  <c r="J101" i="36"/>
  <c r="O16" i="36"/>
  <c r="E100" i="36"/>
  <c r="C100" i="36"/>
  <c r="E16" i="36"/>
  <c r="J16" i="36"/>
  <c r="F100" i="36"/>
  <c r="S16" i="36"/>
  <c r="F99" i="36"/>
  <c r="S15" i="36"/>
  <c r="I15" i="36"/>
  <c r="J15" i="36"/>
  <c r="O15" i="36"/>
  <c r="E99" i="36"/>
  <c r="C99" i="36"/>
  <c r="I99" i="36"/>
  <c r="J99" i="36"/>
  <c r="F100" i="39"/>
  <c r="I100" i="39"/>
  <c r="O16" i="39"/>
  <c r="E100" i="39"/>
  <c r="J100" i="39"/>
  <c r="S16" i="39"/>
  <c r="I17" i="39"/>
  <c r="J18" i="39"/>
  <c r="F101" i="39"/>
  <c r="S17" i="39"/>
  <c r="F99" i="39"/>
  <c r="I99" i="39"/>
  <c r="O15" i="39"/>
  <c r="E99" i="39"/>
  <c r="J99" i="39"/>
  <c r="S15" i="39"/>
  <c r="I16" i="39"/>
  <c r="J16" i="39"/>
  <c r="J17" i="39"/>
  <c r="I101" i="39"/>
  <c r="F102" i="39"/>
  <c r="I102" i="39"/>
  <c r="O18" i="39"/>
  <c r="E102" i="39"/>
  <c r="J102" i="39"/>
  <c r="S18" i="39"/>
  <c r="E15" i="39"/>
  <c r="I15" i="39"/>
  <c r="I15" i="38"/>
  <c r="S15" i="38"/>
  <c r="I101" i="38"/>
  <c r="J15" i="38"/>
  <c r="I99" i="38"/>
  <c r="S16" i="38"/>
  <c r="T16" i="38"/>
  <c r="S18" i="38"/>
  <c r="J16" i="38"/>
  <c r="I17" i="38"/>
  <c r="J17" i="38"/>
  <c r="S17" i="38"/>
  <c r="F99" i="37"/>
  <c r="I99" i="37"/>
  <c r="O15" i="37"/>
  <c r="E99" i="37"/>
  <c r="J99" i="37"/>
  <c r="S15" i="37"/>
  <c r="F101" i="37"/>
  <c r="S17" i="37"/>
  <c r="I15" i="37"/>
  <c r="J16" i="37"/>
  <c r="J15" i="37"/>
  <c r="I17" i="37"/>
  <c r="I102" i="37"/>
  <c r="F100" i="37"/>
  <c r="I100" i="37"/>
  <c r="O16" i="37"/>
  <c r="E100" i="37"/>
  <c r="J100" i="37"/>
  <c r="S16" i="37"/>
  <c r="J17" i="37"/>
  <c r="I101" i="37"/>
  <c r="F99" i="33"/>
  <c r="S15" i="33"/>
  <c r="J17" i="33"/>
  <c r="F101" i="33"/>
  <c r="I101" i="33"/>
  <c r="F102" i="33"/>
  <c r="S18" i="33"/>
  <c r="I15" i="33"/>
  <c r="J16" i="33"/>
  <c r="S17" i="33"/>
  <c r="J15" i="33"/>
  <c r="I99" i="33"/>
  <c r="I18" i="33"/>
  <c r="F100" i="33"/>
  <c r="S16" i="33"/>
  <c r="J18" i="33"/>
  <c r="I102" i="33"/>
  <c r="F93" i="33"/>
  <c r="S9" i="33"/>
  <c r="I10" i="33"/>
  <c r="J11" i="33"/>
  <c r="F96" i="33"/>
  <c r="S12" i="33"/>
  <c r="I9" i="33"/>
  <c r="J10" i="33"/>
  <c r="F95" i="33"/>
  <c r="S11" i="33"/>
  <c r="J9" i="33"/>
  <c r="I93" i="33"/>
  <c r="F94" i="33"/>
  <c r="I94" i="33"/>
  <c r="O10" i="33"/>
  <c r="E94" i="33"/>
  <c r="J94" i="33"/>
  <c r="S10" i="33"/>
  <c r="I96" i="33"/>
  <c r="T11" i="33"/>
  <c r="F93" i="43"/>
  <c r="S9" i="43"/>
  <c r="I10" i="43"/>
  <c r="J10" i="43"/>
  <c r="O11" i="43"/>
  <c r="E95" i="43"/>
  <c r="E12" i="43"/>
  <c r="J12" i="43"/>
  <c r="F95" i="43"/>
  <c r="S11" i="43"/>
  <c r="F96" i="43"/>
  <c r="S12" i="43"/>
  <c r="T11" i="43"/>
  <c r="F94" i="43"/>
  <c r="S10" i="43"/>
  <c r="I12" i="42"/>
  <c r="J12" i="42"/>
  <c r="I96" i="42"/>
  <c r="S96" i="42"/>
  <c r="I9" i="42"/>
  <c r="I10" i="42"/>
  <c r="I11" i="42"/>
  <c r="I93" i="42"/>
  <c r="S93" i="42"/>
  <c r="I94" i="42"/>
  <c r="S94" i="42"/>
  <c r="I95" i="42"/>
  <c r="S95" i="42"/>
  <c r="J9" i="42"/>
  <c r="F93" i="35"/>
  <c r="S9" i="35"/>
  <c r="I10" i="35"/>
  <c r="J10" i="35"/>
  <c r="J11" i="35"/>
  <c r="F96" i="35"/>
  <c r="S12" i="35"/>
  <c r="I9" i="35"/>
  <c r="J9" i="35"/>
  <c r="F95" i="35"/>
  <c r="S11" i="35"/>
  <c r="I93" i="35"/>
  <c r="F94" i="35"/>
  <c r="I94" i="35"/>
  <c r="D94" i="35"/>
  <c r="O10" i="35"/>
  <c r="E94" i="35"/>
  <c r="J94" i="35"/>
  <c r="S10" i="35"/>
  <c r="I96" i="35"/>
  <c r="J127" i="32"/>
  <c r="J151" i="32"/>
  <c r="I137" i="32"/>
  <c r="I125" i="32"/>
  <c r="I129" i="32"/>
  <c r="I131" i="32"/>
  <c r="I135" i="32"/>
  <c r="I141" i="32"/>
  <c r="I143" i="32"/>
  <c r="I147" i="32"/>
  <c r="I149" i="32"/>
  <c r="I153" i="32"/>
  <c r="I155" i="32"/>
  <c r="I159" i="32"/>
  <c r="F96" i="36"/>
  <c r="I96" i="36"/>
  <c r="O12" i="36"/>
  <c r="E96" i="36"/>
  <c r="J96" i="36"/>
  <c r="S12" i="36"/>
  <c r="I12" i="36"/>
  <c r="J12" i="36"/>
  <c r="F95" i="36"/>
  <c r="I95" i="36"/>
  <c r="S11" i="36"/>
  <c r="I11" i="36"/>
  <c r="J11" i="36"/>
  <c r="J10" i="36"/>
  <c r="F94" i="36"/>
  <c r="I94" i="36"/>
  <c r="F93" i="36"/>
  <c r="S9" i="36"/>
  <c r="I9" i="36"/>
  <c r="J9" i="36"/>
  <c r="O9" i="36"/>
  <c r="E93" i="36"/>
  <c r="C93" i="36"/>
  <c r="I93" i="36"/>
  <c r="J93" i="36"/>
  <c r="F96" i="32"/>
  <c r="I96" i="32"/>
  <c r="S12" i="32"/>
  <c r="I12" i="32"/>
  <c r="E12" i="32"/>
  <c r="E11" i="32"/>
  <c r="J11" i="32"/>
  <c r="F95" i="32"/>
  <c r="S11" i="32"/>
  <c r="I95" i="32"/>
  <c r="F94" i="32"/>
  <c r="I94" i="32"/>
  <c r="O10" i="32"/>
  <c r="E94" i="32"/>
  <c r="J94" i="32"/>
  <c r="S10" i="32"/>
  <c r="I10" i="32"/>
  <c r="E10" i="32"/>
  <c r="J10" i="32"/>
  <c r="E9" i="32"/>
  <c r="J9" i="32"/>
  <c r="F93" i="32"/>
  <c r="S9" i="32"/>
  <c r="I93" i="32"/>
  <c r="F94" i="39"/>
  <c r="S10" i="39"/>
  <c r="J11" i="39"/>
  <c r="F93" i="39"/>
  <c r="S9" i="39"/>
  <c r="F96" i="39"/>
  <c r="S12" i="39"/>
  <c r="I10" i="39"/>
  <c r="F95" i="39"/>
  <c r="I95" i="39"/>
  <c r="D95" i="39"/>
  <c r="O11" i="39"/>
  <c r="E95" i="39"/>
  <c r="J95" i="39"/>
  <c r="S11" i="39"/>
  <c r="J10" i="39"/>
  <c r="I94" i="39"/>
  <c r="I93" i="39"/>
  <c r="I96" i="39"/>
  <c r="I9" i="38"/>
  <c r="S9" i="38"/>
  <c r="I95" i="38"/>
  <c r="J9" i="38"/>
  <c r="I93" i="38"/>
  <c r="I10" i="38"/>
  <c r="S10" i="38"/>
  <c r="S12" i="38"/>
  <c r="J10" i="38"/>
  <c r="I11" i="38"/>
  <c r="J11" i="38"/>
  <c r="S11" i="38"/>
  <c r="F95" i="37"/>
  <c r="I95" i="37"/>
  <c r="D95" i="37"/>
  <c r="O11" i="37"/>
  <c r="E95" i="37"/>
  <c r="J95" i="37"/>
  <c r="S11" i="37"/>
  <c r="I9" i="37"/>
  <c r="J9" i="37"/>
  <c r="F94" i="37"/>
  <c r="S10" i="37"/>
  <c r="I11" i="37"/>
  <c r="F93" i="37"/>
  <c r="I93" i="37"/>
  <c r="O9" i="37"/>
  <c r="E93" i="37"/>
  <c r="J93" i="37"/>
  <c r="S9" i="37"/>
  <c r="J11" i="37"/>
  <c r="J10" i="37"/>
  <c r="I94" i="37"/>
  <c r="I120" i="32"/>
  <c r="I124" i="32"/>
  <c r="I126" i="32"/>
  <c r="I130" i="32"/>
  <c r="I132" i="32"/>
  <c r="I138" i="32"/>
  <c r="I142" i="32"/>
  <c r="I144" i="32"/>
  <c r="I148" i="32"/>
  <c r="I150" i="32"/>
  <c r="I154" i="32"/>
  <c r="I156" i="32"/>
  <c r="I162" i="32"/>
  <c r="I166" i="32"/>
  <c r="I128" i="32"/>
  <c r="J128" i="32"/>
  <c r="I140" i="32"/>
  <c r="J140" i="32"/>
  <c r="I152" i="32"/>
  <c r="J152" i="32"/>
  <c r="I164" i="32"/>
  <c r="J164" i="32"/>
  <c r="I168" i="32"/>
  <c r="I122" i="32"/>
  <c r="J122" i="32"/>
  <c r="I134" i="32"/>
  <c r="J134" i="32"/>
  <c r="I146" i="32"/>
  <c r="J146" i="32"/>
  <c r="I158" i="32"/>
  <c r="J158" i="32"/>
  <c r="I161" i="32"/>
  <c r="I165" i="32"/>
  <c r="I167" i="32"/>
  <c r="J139" i="32"/>
  <c r="I163" i="32"/>
  <c r="J163" i="32"/>
  <c r="I130" i="33"/>
  <c r="I142" i="33"/>
  <c r="I154" i="33"/>
  <c r="I128" i="33"/>
  <c r="J128" i="33"/>
  <c r="I140" i="33"/>
  <c r="J140" i="33"/>
  <c r="I152" i="33"/>
  <c r="J152" i="33"/>
  <c r="I164" i="33"/>
  <c r="J164" i="33"/>
  <c r="I168" i="33"/>
  <c r="I138" i="33"/>
  <c r="I144" i="33"/>
  <c r="I150" i="33"/>
  <c r="I162" i="33"/>
  <c r="I166" i="33"/>
  <c r="I134" i="33"/>
  <c r="J134" i="33"/>
  <c r="I146" i="33"/>
  <c r="J146" i="33"/>
  <c r="I158" i="33"/>
  <c r="J158" i="33"/>
  <c r="I131" i="33"/>
  <c r="I137" i="33"/>
  <c r="I149" i="33"/>
  <c r="I155" i="33"/>
  <c r="I161" i="33"/>
  <c r="I127" i="33"/>
  <c r="J127" i="33"/>
  <c r="I139" i="33"/>
  <c r="J139" i="33"/>
  <c r="I151" i="33"/>
  <c r="J151" i="33"/>
  <c r="I163" i="33"/>
  <c r="J163" i="33"/>
  <c r="T36" i="33"/>
  <c r="O47" i="33"/>
  <c r="E131" i="33"/>
  <c r="I130" i="35"/>
  <c r="I136" i="35"/>
  <c r="I142" i="35"/>
  <c r="I162" i="35"/>
  <c r="I168" i="35"/>
  <c r="I147" i="35"/>
  <c r="J157" i="35"/>
  <c r="I134" i="35"/>
  <c r="J134" i="35"/>
  <c r="I146" i="35"/>
  <c r="J146" i="35"/>
  <c r="I158" i="35"/>
  <c r="J158" i="35"/>
  <c r="I129" i="35"/>
  <c r="I141" i="35"/>
  <c r="I155" i="35"/>
  <c r="I161" i="35"/>
  <c r="O54" i="35"/>
  <c r="E138" i="35"/>
  <c r="I138" i="35"/>
  <c r="J138" i="35"/>
  <c r="I144" i="35"/>
  <c r="I154" i="35"/>
  <c r="I160" i="35"/>
  <c r="I166" i="35"/>
  <c r="J127" i="35"/>
  <c r="J139" i="35"/>
  <c r="I128" i="35"/>
  <c r="J128" i="35"/>
  <c r="I140" i="35"/>
  <c r="J140" i="35"/>
  <c r="I152" i="35"/>
  <c r="J152" i="35"/>
  <c r="I164" i="35"/>
  <c r="J164" i="35"/>
  <c r="I153" i="35"/>
  <c r="I165" i="35"/>
  <c r="O59" i="36"/>
  <c r="E143" i="36"/>
  <c r="C143" i="36"/>
  <c r="C129" i="36"/>
  <c r="I129" i="36"/>
  <c r="O51" i="36"/>
  <c r="E135" i="36"/>
  <c r="C135" i="36"/>
  <c r="C141" i="36"/>
  <c r="I141" i="36"/>
  <c r="I132" i="36"/>
  <c r="I138" i="36"/>
  <c r="I144" i="36"/>
  <c r="I162" i="36"/>
  <c r="I168" i="36"/>
  <c r="I133" i="36"/>
  <c r="J133" i="36"/>
  <c r="I145" i="36"/>
  <c r="J145" i="36"/>
  <c r="I157" i="36"/>
  <c r="J157" i="36"/>
  <c r="I134" i="36"/>
  <c r="J134" i="36"/>
  <c r="I146" i="36"/>
  <c r="J146" i="36"/>
  <c r="I158" i="36"/>
  <c r="J158" i="36"/>
  <c r="I131" i="36"/>
  <c r="I137" i="36"/>
  <c r="I149" i="36"/>
  <c r="I155" i="36"/>
  <c r="I161" i="36"/>
  <c r="I130" i="36"/>
  <c r="I136" i="36"/>
  <c r="I142" i="36"/>
  <c r="I154" i="36"/>
  <c r="I160" i="36"/>
  <c r="I166" i="36"/>
  <c r="I128" i="36"/>
  <c r="J128" i="36"/>
  <c r="I140" i="36"/>
  <c r="J140" i="36"/>
  <c r="I152" i="36"/>
  <c r="J152" i="36"/>
  <c r="I164" i="36"/>
  <c r="J164" i="36"/>
  <c r="T72" i="36"/>
  <c r="I166" i="37"/>
  <c r="I168" i="37"/>
  <c r="I121" i="37"/>
  <c r="J121" i="37"/>
  <c r="I133" i="37"/>
  <c r="J133" i="37"/>
  <c r="I145" i="37"/>
  <c r="J145" i="37"/>
  <c r="I157" i="37"/>
  <c r="J157" i="37"/>
  <c r="I124" i="37"/>
  <c r="I130" i="37"/>
  <c r="I142" i="37"/>
  <c r="I148" i="37"/>
  <c r="I154" i="37"/>
  <c r="I122" i="37"/>
  <c r="J122" i="37"/>
  <c r="I134" i="37"/>
  <c r="J134" i="37"/>
  <c r="I146" i="37"/>
  <c r="J146" i="37"/>
  <c r="I158" i="37"/>
  <c r="J158" i="37"/>
  <c r="I159" i="37"/>
  <c r="I123" i="37"/>
  <c r="I129" i="37"/>
  <c r="I135" i="37"/>
  <c r="I141" i="37"/>
  <c r="I147" i="37"/>
  <c r="I153" i="37"/>
  <c r="I162" i="37"/>
  <c r="O81" i="37"/>
  <c r="E165" i="37"/>
  <c r="J165" i="37"/>
  <c r="I127" i="37"/>
  <c r="J127" i="37"/>
  <c r="I139" i="37"/>
  <c r="J139" i="37"/>
  <c r="I151" i="37"/>
  <c r="J151" i="37"/>
  <c r="I163" i="37"/>
  <c r="J163" i="37"/>
  <c r="I120" i="37"/>
  <c r="O42" i="37"/>
  <c r="E126" i="37"/>
  <c r="I126" i="37"/>
  <c r="J126" i="37"/>
  <c r="I132" i="37"/>
  <c r="I138" i="37"/>
  <c r="I144" i="37"/>
  <c r="I150" i="37"/>
  <c r="I156" i="37"/>
  <c r="I128" i="37"/>
  <c r="J128" i="37"/>
  <c r="I140" i="37"/>
  <c r="J140" i="37"/>
  <c r="I152" i="37"/>
  <c r="J152" i="37"/>
  <c r="I161" i="37"/>
  <c r="I138" i="42"/>
  <c r="I141" i="42"/>
  <c r="I149" i="42"/>
  <c r="J134" i="42"/>
  <c r="J146" i="42"/>
  <c r="F88" i="43"/>
  <c r="S4" i="43"/>
  <c r="I5" i="43"/>
  <c r="J5" i="43"/>
  <c r="I96" i="43"/>
  <c r="S96" i="43"/>
  <c r="I100" i="43"/>
  <c r="S100" i="43"/>
  <c r="I102" i="43"/>
  <c r="S102" i="43"/>
  <c r="I107" i="43"/>
  <c r="S107" i="43"/>
  <c r="I114" i="43"/>
  <c r="S114" i="43"/>
  <c r="I98" i="43"/>
  <c r="J98" i="43"/>
  <c r="S98" i="43"/>
  <c r="I110" i="43"/>
  <c r="J110" i="43"/>
  <c r="S110" i="43"/>
  <c r="I3" i="43"/>
  <c r="I6" i="43"/>
  <c r="S87" i="43"/>
  <c r="S89" i="43"/>
  <c r="S90" i="43"/>
  <c r="I94" i="43"/>
  <c r="S94" i="43"/>
  <c r="I105" i="43"/>
  <c r="S105" i="43"/>
  <c r="I113" i="43"/>
  <c r="S113" i="43"/>
  <c r="I91" i="43"/>
  <c r="J91" i="43"/>
  <c r="S91" i="43"/>
  <c r="I103" i="43"/>
  <c r="J103" i="43"/>
  <c r="S103" i="43"/>
  <c r="I115" i="43"/>
  <c r="J115" i="43"/>
  <c r="S115" i="43"/>
  <c r="I99" i="43"/>
  <c r="S99" i="43"/>
  <c r="I101" i="43"/>
  <c r="S101" i="43"/>
  <c r="I108" i="43"/>
  <c r="S108" i="43"/>
  <c r="I118" i="43"/>
  <c r="S118" i="43"/>
  <c r="I92" i="43"/>
  <c r="J92" i="43"/>
  <c r="S92" i="43"/>
  <c r="I104" i="43"/>
  <c r="J104" i="43"/>
  <c r="S104" i="43"/>
  <c r="I116" i="43"/>
  <c r="J116" i="43"/>
  <c r="S116" i="43"/>
  <c r="G87" i="43"/>
  <c r="S3" i="43"/>
  <c r="F90" i="43"/>
  <c r="I90" i="43"/>
  <c r="O6" i="43"/>
  <c r="E90" i="43"/>
  <c r="J90" i="43"/>
  <c r="S6" i="43"/>
  <c r="I93" i="43"/>
  <c r="S93" i="43"/>
  <c r="I95" i="43"/>
  <c r="S95" i="43"/>
  <c r="I106" i="43"/>
  <c r="J106" i="43"/>
  <c r="S106" i="43"/>
  <c r="I117" i="43"/>
  <c r="S117" i="43"/>
  <c r="I97" i="43"/>
  <c r="J97" i="43"/>
  <c r="S97" i="43"/>
  <c r="I109" i="43"/>
  <c r="J109" i="43"/>
  <c r="S109" i="43"/>
  <c r="S5" i="43"/>
  <c r="O72" i="43"/>
  <c r="E156" i="43"/>
  <c r="I123" i="43"/>
  <c r="S123" i="43"/>
  <c r="I129" i="43"/>
  <c r="S129" i="43"/>
  <c r="I132" i="43"/>
  <c r="S132" i="43"/>
  <c r="I138" i="43"/>
  <c r="S138" i="43"/>
  <c r="I144" i="43"/>
  <c r="S144" i="43"/>
  <c r="I150" i="43"/>
  <c r="S150" i="43"/>
  <c r="I155" i="43"/>
  <c r="S155" i="43"/>
  <c r="I166" i="43"/>
  <c r="S166" i="43"/>
  <c r="I122" i="43"/>
  <c r="J122" i="43"/>
  <c r="S122" i="43"/>
  <c r="I134" i="43"/>
  <c r="J134" i="43"/>
  <c r="S134" i="43"/>
  <c r="I146" i="43"/>
  <c r="J146" i="43"/>
  <c r="S146" i="43"/>
  <c r="I158" i="43"/>
  <c r="J158" i="43"/>
  <c r="S158" i="43"/>
  <c r="I126" i="43"/>
  <c r="S126" i="43"/>
  <c r="I131" i="43"/>
  <c r="S131" i="43"/>
  <c r="I137" i="43"/>
  <c r="S137" i="43"/>
  <c r="I143" i="43"/>
  <c r="S143" i="43"/>
  <c r="I149" i="43"/>
  <c r="S149" i="43"/>
  <c r="I154" i="43"/>
  <c r="S154" i="43"/>
  <c r="I159" i="43"/>
  <c r="S159" i="43"/>
  <c r="I127" i="43"/>
  <c r="J127" i="43"/>
  <c r="S127" i="43"/>
  <c r="I139" i="43"/>
  <c r="J139" i="43"/>
  <c r="S139" i="43"/>
  <c r="I151" i="43"/>
  <c r="J151" i="43"/>
  <c r="S151" i="43"/>
  <c r="I163" i="43"/>
  <c r="J163" i="43"/>
  <c r="S163" i="43"/>
  <c r="O46" i="43"/>
  <c r="E130" i="43"/>
  <c r="I120" i="43"/>
  <c r="S120" i="43"/>
  <c r="I125" i="43"/>
  <c r="S125" i="43"/>
  <c r="I142" i="43"/>
  <c r="S142" i="43"/>
  <c r="I148" i="43"/>
  <c r="S148" i="43"/>
  <c r="I153" i="43"/>
  <c r="S153" i="43"/>
  <c r="I162" i="43"/>
  <c r="S162" i="43"/>
  <c r="I128" i="43"/>
  <c r="J128" i="43"/>
  <c r="S128" i="43"/>
  <c r="I140" i="43"/>
  <c r="J140" i="43"/>
  <c r="S140" i="43"/>
  <c r="I152" i="43"/>
  <c r="J152" i="43"/>
  <c r="S152" i="43"/>
  <c r="I164" i="43"/>
  <c r="J164" i="43"/>
  <c r="S164" i="43"/>
  <c r="I119" i="43"/>
  <c r="S119" i="43"/>
  <c r="I130" i="43"/>
  <c r="J130" i="43"/>
  <c r="S130" i="43"/>
  <c r="I135" i="43"/>
  <c r="S135" i="43"/>
  <c r="I141" i="43"/>
  <c r="S141" i="43"/>
  <c r="I147" i="43"/>
  <c r="S147" i="43"/>
  <c r="I156" i="43"/>
  <c r="J156" i="43"/>
  <c r="S156" i="43"/>
  <c r="I161" i="43"/>
  <c r="S161" i="43"/>
  <c r="I121" i="43"/>
  <c r="J121" i="43"/>
  <c r="S121" i="43"/>
  <c r="I133" i="43"/>
  <c r="J133" i="43"/>
  <c r="S133" i="43"/>
  <c r="I145" i="43"/>
  <c r="J145" i="43"/>
  <c r="S145" i="43"/>
  <c r="I157" i="43"/>
  <c r="J157" i="43"/>
  <c r="S157" i="43"/>
  <c r="I168" i="43"/>
  <c r="S168" i="43"/>
  <c r="I128" i="42"/>
  <c r="J128" i="42"/>
  <c r="I119" i="42"/>
  <c r="I137" i="42"/>
  <c r="I160" i="42"/>
  <c r="I140" i="42"/>
  <c r="J140" i="42"/>
  <c r="I152" i="42"/>
  <c r="J152" i="42"/>
  <c r="I164" i="42"/>
  <c r="J164" i="42"/>
  <c r="I132" i="42"/>
  <c r="I123" i="42"/>
  <c r="I125" i="42"/>
  <c r="I136" i="42"/>
  <c r="I143" i="42"/>
  <c r="I144" i="42"/>
  <c r="I147" i="42"/>
  <c r="I156" i="42"/>
  <c r="I167" i="42"/>
  <c r="I168" i="42"/>
  <c r="I121" i="42"/>
  <c r="J121" i="42"/>
  <c r="I133" i="42"/>
  <c r="J133" i="42"/>
  <c r="I145" i="42"/>
  <c r="J145" i="42"/>
  <c r="I157" i="42"/>
  <c r="J157" i="42"/>
  <c r="I122" i="42"/>
  <c r="J122" i="42"/>
  <c r="I120" i="42"/>
  <c r="I129" i="42"/>
  <c r="I130" i="42"/>
  <c r="I153" i="42"/>
  <c r="I154" i="42"/>
  <c r="I161" i="42"/>
  <c r="I162" i="42"/>
  <c r="I165" i="42"/>
  <c r="I127" i="42"/>
  <c r="J127" i="42"/>
  <c r="I139" i="42"/>
  <c r="J139" i="42"/>
  <c r="I151" i="42"/>
  <c r="J151" i="42"/>
  <c r="I163" i="42"/>
  <c r="J163" i="42"/>
  <c r="S89" i="42"/>
  <c r="S90" i="42"/>
  <c r="S4" i="39"/>
  <c r="I3" i="39"/>
  <c r="J3" i="39"/>
  <c r="S6" i="39"/>
  <c r="S5" i="39"/>
  <c r="S6" i="38"/>
  <c r="S4" i="38"/>
  <c r="T64" i="37"/>
  <c r="I3" i="37"/>
  <c r="J3" i="37"/>
  <c r="S120" i="42"/>
  <c r="S121" i="42"/>
  <c r="S122" i="42"/>
  <c r="S119" i="42"/>
  <c r="S123" i="42"/>
  <c r="S125" i="42"/>
  <c r="T42" i="36"/>
  <c r="T41" i="35"/>
  <c r="T60" i="33"/>
  <c r="T65" i="33"/>
  <c r="T54" i="35"/>
  <c r="T40" i="37"/>
  <c r="T57" i="38"/>
  <c r="S41" i="38"/>
  <c r="S88" i="42"/>
  <c r="S131" i="42"/>
  <c r="S142" i="42"/>
  <c r="S155" i="42"/>
  <c r="S166" i="42"/>
  <c r="S129" i="42"/>
  <c r="S130" i="42"/>
  <c r="S138" i="42"/>
  <c r="S141" i="42"/>
  <c r="S149" i="42"/>
  <c r="S153" i="42"/>
  <c r="S154" i="42"/>
  <c r="S161" i="42"/>
  <c r="S162" i="42"/>
  <c r="S165" i="42"/>
  <c r="S127" i="42"/>
  <c r="S128" i="42"/>
  <c r="S133" i="42"/>
  <c r="S134" i="42"/>
  <c r="S139" i="42"/>
  <c r="S140" i="42"/>
  <c r="S145" i="42"/>
  <c r="S146" i="42"/>
  <c r="S151" i="42"/>
  <c r="S152" i="42"/>
  <c r="S157" i="42"/>
  <c r="S158" i="42"/>
  <c r="S163" i="42"/>
  <c r="S164" i="42"/>
  <c r="S137" i="42"/>
  <c r="S160" i="42"/>
  <c r="S132" i="42"/>
  <c r="S136" i="42"/>
  <c r="S143" i="42"/>
  <c r="S144" i="42"/>
  <c r="S147" i="42"/>
  <c r="S156" i="42"/>
  <c r="S167" i="42"/>
  <c r="S168" i="42"/>
  <c r="F165" i="43"/>
  <c r="I165" i="43"/>
  <c r="S81" i="43"/>
  <c r="S165" i="43"/>
  <c r="T51" i="39"/>
  <c r="T64" i="39"/>
  <c r="J3" i="43"/>
  <c r="O65" i="35"/>
  <c r="E149" i="35"/>
  <c r="J149" i="35"/>
  <c r="T59" i="35"/>
  <c r="T76" i="35"/>
  <c r="O76" i="36"/>
  <c r="E160" i="36"/>
  <c r="J160" i="36"/>
  <c r="T48" i="36"/>
  <c r="T46" i="38"/>
  <c r="T77" i="38"/>
  <c r="T51" i="42"/>
  <c r="O75" i="43"/>
  <c r="E159" i="43"/>
  <c r="T27" i="43"/>
  <c r="O64" i="43"/>
  <c r="E148" i="43"/>
  <c r="E83" i="33"/>
  <c r="T69" i="43"/>
  <c r="T77" i="43"/>
  <c r="T40" i="43"/>
  <c r="O23" i="43"/>
  <c r="T23" i="43"/>
  <c r="T29" i="43"/>
  <c r="T51" i="43"/>
  <c r="T71" i="43"/>
  <c r="T22" i="42"/>
  <c r="T66" i="42"/>
  <c r="T45" i="39"/>
  <c r="T69" i="39"/>
  <c r="T40" i="39"/>
  <c r="T16" i="39"/>
  <c r="T27" i="38"/>
  <c r="O9" i="38"/>
  <c r="E93" i="38"/>
  <c r="T22" i="38"/>
  <c r="T40" i="38"/>
  <c r="T51" i="38"/>
  <c r="T70" i="38"/>
  <c r="T83" i="38"/>
  <c r="O35" i="37"/>
  <c r="E119" i="37"/>
  <c r="O59" i="37"/>
  <c r="E143" i="37"/>
  <c r="T75" i="37"/>
  <c r="T34" i="37"/>
  <c r="T58" i="37"/>
  <c r="O75" i="37"/>
  <c r="E159" i="37"/>
  <c r="T27" i="37"/>
  <c r="T51" i="37"/>
  <c r="T83" i="36"/>
  <c r="O11" i="36"/>
  <c r="T11" i="36"/>
  <c r="T35" i="36"/>
  <c r="T24" i="36"/>
  <c r="T63" i="36"/>
  <c r="O12" i="35"/>
  <c r="E96" i="35"/>
  <c r="J96" i="35"/>
  <c r="T30" i="35"/>
  <c r="O47" i="35"/>
  <c r="E131" i="35"/>
  <c r="O60" i="35"/>
  <c r="E144" i="35"/>
  <c r="J144" i="35"/>
  <c r="T63" i="35"/>
  <c r="T81" i="35"/>
  <c r="T47" i="33"/>
  <c r="O54" i="36"/>
  <c r="E138" i="36"/>
  <c r="O15" i="38"/>
  <c r="E99" i="38"/>
  <c r="O3" i="43"/>
  <c r="E87" i="43"/>
  <c r="O59" i="43"/>
  <c r="E143" i="43"/>
  <c r="O18" i="43"/>
  <c r="E102" i="43"/>
  <c r="O53" i="43"/>
  <c r="E137" i="43"/>
  <c r="J137" i="43"/>
  <c r="O39" i="42"/>
  <c r="E123" i="42"/>
  <c r="O18" i="37"/>
  <c r="E102" i="37"/>
  <c r="O46" i="37"/>
  <c r="E130" i="37"/>
  <c r="J130" i="37"/>
  <c r="O70" i="37"/>
  <c r="E154" i="37"/>
  <c r="J154" i="37"/>
  <c r="O53" i="37"/>
  <c r="E137" i="37"/>
  <c r="J137" i="37"/>
  <c r="O66" i="37"/>
  <c r="E150" i="37"/>
  <c r="J150" i="37"/>
  <c r="O63" i="36"/>
  <c r="E147" i="36"/>
  <c r="J147" i="36"/>
  <c r="O46" i="36"/>
  <c r="E130" i="36"/>
  <c r="J130" i="36"/>
  <c r="O15" i="35"/>
  <c r="E99" i="35"/>
  <c r="O76" i="35"/>
  <c r="E160" i="35"/>
  <c r="J160" i="35"/>
  <c r="O69" i="35"/>
  <c r="E153" i="35"/>
  <c r="O82" i="35"/>
  <c r="E166" i="35"/>
  <c r="O42" i="32"/>
  <c r="E126" i="32"/>
  <c r="J126" i="32"/>
  <c r="E83" i="32"/>
  <c r="O12" i="32"/>
  <c r="T12" i="32"/>
  <c r="T36" i="32"/>
  <c r="T58" i="32"/>
  <c r="T66" i="32"/>
  <c r="T15" i="32"/>
  <c r="O65" i="32"/>
  <c r="E149" i="32"/>
  <c r="J149" i="32"/>
  <c r="E82" i="43"/>
  <c r="O21" i="43"/>
  <c r="T21" i="43"/>
  <c r="O35" i="43"/>
  <c r="E119" i="43"/>
  <c r="T42" i="43"/>
  <c r="O51" i="43"/>
  <c r="E135" i="43"/>
  <c r="O57" i="43"/>
  <c r="E141" i="43"/>
  <c r="O66" i="43"/>
  <c r="E150" i="43"/>
  <c r="O77" i="43"/>
  <c r="E161" i="43"/>
  <c r="O9" i="43"/>
  <c r="E93" i="43"/>
  <c r="O16" i="43"/>
  <c r="E100" i="43"/>
  <c r="O24" i="43"/>
  <c r="E108" i="43"/>
  <c r="O33" i="43"/>
  <c r="E117" i="43"/>
  <c r="O42" i="43"/>
  <c r="E126" i="43"/>
  <c r="O48" i="43"/>
  <c r="E132" i="43"/>
  <c r="T53" i="43"/>
  <c r="T64" i="43"/>
  <c r="O70" i="43"/>
  <c r="E154" i="43"/>
  <c r="T75" i="43"/>
  <c r="T45" i="43"/>
  <c r="T42" i="42"/>
  <c r="T70" i="42"/>
  <c r="T75" i="42"/>
  <c r="T77" i="42"/>
  <c r="T29" i="42"/>
  <c r="T33" i="42"/>
  <c r="T46" i="42"/>
  <c r="T72" i="42"/>
  <c r="T83" i="42"/>
  <c r="T18" i="42"/>
  <c r="T24" i="42"/>
  <c r="T40" i="42"/>
  <c r="T48" i="42"/>
  <c r="T53" i="42"/>
  <c r="T57" i="42"/>
  <c r="O59" i="42"/>
  <c r="E143" i="42"/>
  <c r="T59" i="42"/>
  <c r="O72" i="42"/>
  <c r="E156" i="42"/>
  <c r="T16" i="42"/>
  <c r="T27" i="42"/>
  <c r="T35" i="42"/>
  <c r="T64" i="42"/>
  <c r="O65" i="42"/>
  <c r="E149" i="42"/>
  <c r="J149" i="42"/>
  <c r="T81" i="42"/>
  <c r="O9" i="39"/>
  <c r="E93" i="39"/>
  <c r="T21" i="39"/>
  <c r="T29" i="39"/>
  <c r="T36" i="39"/>
  <c r="T42" i="39"/>
  <c r="T53" i="39"/>
  <c r="T60" i="39"/>
  <c r="T66" i="39"/>
  <c r="T77" i="39"/>
  <c r="T47" i="39"/>
  <c r="T71" i="39"/>
  <c r="T23" i="39"/>
  <c r="T34" i="39"/>
  <c r="T58" i="39"/>
  <c r="T75" i="39"/>
  <c r="O11" i="38"/>
  <c r="E95" i="38"/>
  <c r="O17" i="38"/>
  <c r="E101" i="38"/>
  <c r="T29" i="38"/>
  <c r="T53" i="38"/>
  <c r="T66" i="38"/>
  <c r="T72" i="38"/>
  <c r="T81" i="38"/>
  <c r="T18" i="38"/>
  <c r="T24" i="38"/>
  <c r="T35" i="38"/>
  <c r="T42" i="38"/>
  <c r="T48" i="38"/>
  <c r="T59" i="38"/>
  <c r="T75" i="38"/>
  <c r="T21" i="37"/>
  <c r="O40" i="37"/>
  <c r="E124" i="37"/>
  <c r="J124" i="37"/>
  <c r="T45" i="37"/>
  <c r="O51" i="37"/>
  <c r="E135" i="37"/>
  <c r="O57" i="37"/>
  <c r="E141" i="37"/>
  <c r="O64" i="37"/>
  <c r="E148" i="37"/>
  <c r="J148" i="37"/>
  <c r="T69" i="37"/>
  <c r="T77" i="37"/>
  <c r="T12" i="37"/>
  <c r="T18" i="37"/>
  <c r="T29" i="37"/>
  <c r="T36" i="37"/>
  <c r="T42" i="37"/>
  <c r="O48" i="37"/>
  <c r="E132" i="37"/>
  <c r="J132" i="37"/>
  <c r="T53" i="37"/>
  <c r="T60" i="37"/>
  <c r="T66" i="37"/>
  <c r="O72" i="37"/>
  <c r="E156" i="37"/>
  <c r="J156" i="37"/>
  <c r="O77" i="37"/>
  <c r="E161" i="37"/>
  <c r="T23" i="37"/>
  <c r="T47" i="37"/>
  <c r="T71" i="37"/>
  <c r="E95" i="36"/>
  <c r="T29" i="36"/>
  <c r="O48" i="36"/>
  <c r="E132" i="36"/>
  <c r="J132" i="36"/>
  <c r="T53" i="36"/>
  <c r="T59" i="36"/>
  <c r="T70" i="36"/>
  <c r="T81" i="36"/>
  <c r="T9" i="36"/>
  <c r="T16" i="36"/>
  <c r="T22" i="36"/>
  <c r="T33" i="36"/>
  <c r="T40" i="36"/>
  <c r="T46" i="36"/>
  <c r="O52" i="36"/>
  <c r="E136" i="36"/>
  <c r="J136" i="36"/>
  <c r="O58" i="36"/>
  <c r="E142" i="36"/>
  <c r="O65" i="36"/>
  <c r="E149" i="36"/>
  <c r="O78" i="36"/>
  <c r="E162" i="36"/>
  <c r="J162" i="36"/>
  <c r="T27" i="36"/>
  <c r="T51" i="36"/>
  <c r="T57" i="36"/>
  <c r="T11" i="35"/>
  <c r="T35" i="35"/>
  <c r="T39" i="35"/>
  <c r="T46" i="35"/>
  <c r="T52" i="35"/>
  <c r="O58" i="35"/>
  <c r="E142" i="35"/>
  <c r="O63" i="35"/>
  <c r="E147" i="35"/>
  <c r="T72" i="35"/>
  <c r="T78" i="35"/>
  <c r="T15" i="35"/>
  <c r="T22" i="35"/>
  <c r="T28" i="35"/>
  <c r="O45" i="35"/>
  <c r="E129" i="35"/>
  <c r="O52" i="35"/>
  <c r="E136" i="35"/>
  <c r="J136" i="35"/>
  <c r="T57" i="35"/>
  <c r="T65" i="35"/>
  <c r="O71" i="35"/>
  <c r="E155" i="35"/>
  <c r="O78" i="35"/>
  <c r="E162" i="35"/>
  <c r="J162" i="35"/>
  <c r="T83" i="35"/>
  <c r="T33" i="35"/>
  <c r="T48" i="35"/>
  <c r="T70" i="35"/>
  <c r="E167" i="33"/>
  <c r="T83" i="33"/>
  <c r="O12" i="33"/>
  <c r="E96" i="33"/>
  <c r="J96" i="33"/>
  <c r="O77" i="33"/>
  <c r="E161" i="33"/>
  <c r="E81" i="33"/>
  <c r="O17" i="33"/>
  <c r="T17" i="33"/>
  <c r="O60" i="33"/>
  <c r="E144" i="33"/>
  <c r="J144" i="33"/>
  <c r="O71" i="33"/>
  <c r="E155" i="33"/>
  <c r="T41" i="33"/>
  <c r="O53" i="33"/>
  <c r="E137" i="33"/>
  <c r="O66" i="33"/>
  <c r="E150" i="33"/>
  <c r="O18" i="33"/>
  <c r="E102" i="33"/>
  <c r="T71" i="33"/>
  <c r="T39" i="33"/>
  <c r="O45" i="33"/>
  <c r="E129" i="33"/>
  <c r="J129" i="33"/>
  <c r="O51" i="33"/>
  <c r="E135" i="33"/>
  <c r="O58" i="33"/>
  <c r="E142" i="33"/>
  <c r="J142" i="33"/>
  <c r="T63" i="33"/>
  <c r="O69" i="33"/>
  <c r="E153" i="33"/>
  <c r="J153" i="33"/>
  <c r="O75" i="33"/>
  <c r="E159" i="33"/>
  <c r="O84" i="33"/>
  <c r="E168" i="33"/>
  <c r="J168" i="33"/>
  <c r="D95" i="33"/>
  <c r="C136" i="33"/>
  <c r="D143" i="33"/>
  <c r="C160" i="33"/>
  <c r="D167" i="33"/>
  <c r="T30" i="33"/>
  <c r="T54" i="33"/>
  <c r="T78" i="33"/>
  <c r="C100" i="33"/>
  <c r="C148" i="33"/>
  <c r="T10" i="33"/>
  <c r="T28" i="33"/>
  <c r="T34" i="33"/>
  <c r="T45" i="33"/>
  <c r="T52" i="33"/>
  <c r="T58" i="33"/>
  <c r="T69" i="33"/>
  <c r="T76" i="33"/>
  <c r="E82" i="33"/>
  <c r="O82" i="33"/>
  <c r="E166" i="33"/>
  <c r="E84" i="43"/>
  <c r="O5" i="43"/>
  <c r="E89" i="43"/>
  <c r="O15" i="42"/>
  <c r="E99" i="42"/>
  <c r="O48" i="42"/>
  <c r="E132" i="42"/>
  <c r="J132" i="42"/>
  <c r="O54" i="42"/>
  <c r="E138" i="42"/>
  <c r="J138" i="42"/>
  <c r="O83" i="42"/>
  <c r="E167" i="42"/>
  <c r="O9" i="42"/>
  <c r="E93" i="42"/>
  <c r="O76" i="42"/>
  <c r="E160" i="42"/>
  <c r="E18" i="42"/>
  <c r="J18" i="42"/>
  <c r="E41" i="42"/>
  <c r="O41" i="42"/>
  <c r="E125" i="42"/>
  <c r="E52" i="42"/>
  <c r="O52" i="42"/>
  <c r="E136" i="42"/>
  <c r="E63" i="42"/>
  <c r="O63" i="42"/>
  <c r="E147" i="42"/>
  <c r="E69" i="42"/>
  <c r="E70" i="42"/>
  <c r="O70" i="42"/>
  <c r="E154" i="42"/>
  <c r="E75" i="42"/>
  <c r="E81" i="42"/>
  <c r="O81" i="42"/>
  <c r="E165" i="42"/>
  <c r="E84" i="42"/>
  <c r="E10" i="42"/>
  <c r="E11" i="42"/>
  <c r="J11" i="42"/>
  <c r="O11" i="42"/>
  <c r="E95" i="42"/>
  <c r="E17" i="42"/>
  <c r="J17" i="42"/>
  <c r="O17" i="42"/>
  <c r="E101" i="42"/>
  <c r="E34" i="42"/>
  <c r="E35" i="42"/>
  <c r="O35" i="42"/>
  <c r="E119" i="42"/>
  <c r="E40" i="42"/>
  <c r="E45" i="42"/>
  <c r="E46" i="42"/>
  <c r="O46" i="42"/>
  <c r="E130" i="42"/>
  <c r="E51" i="42"/>
  <c r="E57" i="42"/>
  <c r="O57" i="42"/>
  <c r="E141" i="42"/>
  <c r="J141" i="42"/>
  <c r="E60" i="42"/>
  <c r="E66" i="42"/>
  <c r="E78" i="42"/>
  <c r="O78" i="42"/>
  <c r="E162" i="42"/>
  <c r="T4" i="36"/>
  <c r="T6" i="36"/>
  <c r="E94" i="36"/>
  <c r="T15" i="36"/>
  <c r="T17" i="36"/>
  <c r="T28" i="36"/>
  <c r="T30" i="36"/>
  <c r="T39" i="36"/>
  <c r="T41" i="36"/>
  <c r="O45" i="36"/>
  <c r="E129" i="36"/>
  <c r="O47" i="36"/>
  <c r="E131" i="36"/>
  <c r="T52" i="36"/>
  <c r="T54" i="36"/>
  <c r="O60" i="36"/>
  <c r="E144" i="36"/>
  <c r="J144" i="36"/>
  <c r="T65" i="36"/>
  <c r="O69" i="36"/>
  <c r="E153" i="36"/>
  <c r="O71" i="36"/>
  <c r="E155" i="36"/>
  <c r="T76" i="36"/>
  <c r="T78" i="36"/>
  <c r="O82" i="36"/>
  <c r="E166" i="36"/>
  <c r="O84" i="36"/>
  <c r="E168" i="36"/>
  <c r="J168" i="36"/>
  <c r="D131" i="36"/>
  <c r="C148" i="36"/>
  <c r="D155" i="36"/>
  <c r="C156" i="36"/>
  <c r="D159" i="36"/>
  <c r="D94" i="36"/>
  <c r="I135" i="36"/>
  <c r="J135" i="36"/>
  <c r="D142" i="36"/>
  <c r="J142" i="36"/>
  <c r="I143" i="36"/>
  <c r="J143" i="36"/>
  <c r="D150" i="36"/>
  <c r="C159" i="36"/>
  <c r="I159" i="36"/>
  <c r="J159" i="36"/>
  <c r="D166" i="36"/>
  <c r="J166" i="36"/>
  <c r="C167" i="36"/>
  <c r="I167" i="36"/>
  <c r="J167" i="36"/>
  <c r="T3" i="36"/>
  <c r="O57" i="36"/>
  <c r="E141" i="36"/>
  <c r="J141" i="36"/>
  <c r="T64" i="36"/>
  <c r="O70" i="36"/>
  <c r="E154" i="36"/>
  <c r="J154" i="36"/>
  <c r="T77" i="36"/>
  <c r="O81" i="36"/>
  <c r="E165" i="36"/>
  <c r="J165" i="36"/>
  <c r="D129" i="36"/>
  <c r="J129" i="36"/>
  <c r="C150" i="36"/>
  <c r="D153" i="36"/>
  <c r="J153" i="36"/>
  <c r="E3" i="36"/>
  <c r="J3" i="36"/>
  <c r="T12" i="36"/>
  <c r="T36" i="36"/>
  <c r="O53" i="36"/>
  <c r="E137" i="36"/>
  <c r="T60" i="36"/>
  <c r="O77" i="36"/>
  <c r="E161" i="36"/>
  <c r="T84" i="36"/>
  <c r="E3" i="33"/>
  <c r="D135" i="33"/>
  <c r="J135" i="33"/>
  <c r="C156" i="33"/>
  <c r="D159" i="33"/>
  <c r="J159" i="33"/>
  <c r="O15" i="33"/>
  <c r="E99" i="33"/>
  <c r="E101" i="33"/>
  <c r="T22" i="33"/>
  <c r="T24" i="33"/>
  <c r="T33" i="33"/>
  <c r="T46" i="33"/>
  <c r="T48" i="33"/>
  <c r="O54" i="33"/>
  <c r="E138" i="33"/>
  <c r="J138" i="33"/>
  <c r="T57" i="33"/>
  <c r="O63" i="33"/>
  <c r="E147" i="33"/>
  <c r="J147" i="33"/>
  <c r="O65" i="33"/>
  <c r="E149" i="33"/>
  <c r="T70" i="33"/>
  <c r="T72" i="33"/>
  <c r="O78" i="33"/>
  <c r="E162" i="33"/>
  <c r="J162" i="33"/>
  <c r="T81" i="33"/>
  <c r="C95" i="33"/>
  <c r="I95" i="33"/>
  <c r="J95" i="33"/>
  <c r="D102" i="33"/>
  <c r="C143" i="33"/>
  <c r="I143" i="33"/>
  <c r="D150" i="33"/>
  <c r="J150" i="33"/>
  <c r="D166" i="33"/>
  <c r="J166" i="33"/>
  <c r="C167" i="33"/>
  <c r="I167" i="33"/>
  <c r="J167" i="33"/>
  <c r="C132" i="33"/>
  <c r="O9" i="33"/>
  <c r="E93" i="33"/>
  <c r="T16" i="33"/>
  <c r="T29" i="33"/>
  <c r="T40" i="33"/>
  <c r="O46" i="33"/>
  <c r="E130" i="33"/>
  <c r="J130" i="33"/>
  <c r="T53" i="33"/>
  <c r="O57" i="33"/>
  <c r="E141" i="33"/>
  <c r="J141" i="33"/>
  <c r="T64" i="33"/>
  <c r="O70" i="33"/>
  <c r="E154" i="33"/>
  <c r="J154" i="33"/>
  <c r="T77" i="33"/>
  <c r="E165" i="33"/>
  <c r="J165" i="33"/>
  <c r="T84" i="33"/>
  <c r="T3" i="43"/>
  <c r="O10" i="43"/>
  <c r="E94" i="43"/>
  <c r="O12" i="43"/>
  <c r="E96" i="43"/>
  <c r="O15" i="43"/>
  <c r="T15" i="43"/>
  <c r="E105" i="43"/>
  <c r="E107" i="43"/>
  <c r="T28" i="43"/>
  <c r="T30" i="43"/>
  <c r="O34" i="43"/>
  <c r="E118" i="43"/>
  <c r="O36" i="43"/>
  <c r="E120" i="43"/>
  <c r="T39" i="43"/>
  <c r="T41" i="43"/>
  <c r="O45" i="43"/>
  <c r="E129" i="43"/>
  <c r="O47" i="43"/>
  <c r="E131" i="43"/>
  <c r="T52" i="43"/>
  <c r="T54" i="43"/>
  <c r="O58" i="43"/>
  <c r="E142" i="43"/>
  <c r="O60" i="43"/>
  <c r="E144" i="43"/>
  <c r="T63" i="43"/>
  <c r="T65" i="43"/>
  <c r="O69" i="43"/>
  <c r="E153" i="43"/>
  <c r="O71" i="43"/>
  <c r="E155" i="43"/>
  <c r="T76" i="43"/>
  <c r="T78" i="43"/>
  <c r="O82" i="43"/>
  <c r="E166" i="43"/>
  <c r="O84" i="43"/>
  <c r="E168" i="43"/>
  <c r="C88" i="43"/>
  <c r="F89" i="43"/>
  <c r="I89" i="43"/>
  <c r="J89" i="43"/>
  <c r="D95" i="43"/>
  <c r="C112" i="43"/>
  <c r="D119" i="43"/>
  <c r="C124" i="43"/>
  <c r="D131" i="43"/>
  <c r="C136" i="43"/>
  <c r="D143" i="43"/>
  <c r="J143" i="43"/>
  <c r="C160" i="43"/>
  <c r="D167" i="43"/>
  <c r="E4" i="43"/>
  <c r="J4" i="43"/>
  <c r="E6" i="43"/>
  <c r="J6" i="43"/>
  <c r="T9" i="43"/>
  <c r="E99" i="43"/>
  <c r="O17" i="43"/>
  <c r="E101" i="43"/>
  <c r="T22" i="43"/>
  <c r="T24" i="43"/>
  <c r="O30" i="43"/>
  <c r="E114" i="43"/>
  <c r="T33" i="43"/>
  <c r="O39" i="43"/>
  <c r="E123" i="43"/>
  <c r="O41" i="43"/>
  <c r="E125" i="43"/>
  <c r="T46" i="43"/>
  <c r="T48" i="43"/>
  <c r="O54" i="43"/>
  <c r="E138" i="43"/>
  <c r="T57" i="43"/>
  <c r="O63" i="43"/>
  <c r="E147" i="43"/>
  <c r="O65" i="43"/>
  <c r="E149" i="43"/>
  <c r="T70" i="43"/>
  <c r="T72" i="43"/>
  <c r="O78" i="43"/>
  <c r="E162" i="43"/>
  <c r="C111" i="43"/>
  <c r="D118" i="43"/>
  <c r="D142" i="43"/>
  <c r="D150" i="43"/>
  <c r="D166" i="43"/>
  <c r="C167" i="43"/>
  <c r="O81" i="43"/>
  <c r="E165" i="43"/>
  <c r="F87" i="43"/>
  <c r="I87" i="43"/>
  <c r="J87" i="43"/>
  <c r="O29" i="43"/>
  <c r="E113" i="43"/>
  <c r="T36" i="43"/>
  <c r="T60" i="43"/>
  <c r="T84" i="43"/>
  <c r="T4" i="42"/>
  <c r="O10" i="42"/>
  <c r="E94" i="42"/>
  <c r="O12" i="42"/>
  <c r="E96" i="42"/>
  <c r="T15" i="42"/>
  <c r="T17" i="42"/>
  <c r="T28" i="42"/>
  <c r="T30" i="42"/>
  <c r="O36" i="42"/>
  <c r="E120" i="42"/>
  <c r="J120" i="42"/>
  <c r="T39" i="42"/>
  <c r="T41" i="42"/>
  <c r="O45" i="42"/>
  <c r="E129" i="42"/>
  <c r="O47" i="42"/>
  <c r="E131" i="42"/>
  <c r="T52" i="42"/>
  <c r="T54" i="42"/>
  <c r="O58" i="42"/>
  <c r="E142" i="42"/>
  <c r="O60" i="42"/>
  <c r="E144" i="42"/>
  <c r="T63" i="42"/>
  <c r="T65" i="42"/>
  <c r="O69" i="42"/>
  <c r="E153" i="42"/>
  <c r="O71" i="42"/>
  <c r="E155" i="42"/>
  <c r="T76" i="42"/>
  <c r="T78" i="42"/>
  <c r="O82" i="42"/>
  <c r="E166" i="42"/>
  <c r="O84" i="42"/>
  <c r="E168" i="42"/>
  <c r="C100" i="42"/>
  <c r="C124" i="42"/>
  <c r="D131" i="42"/>
  <c r="J131" i="42"/>
  <c r="C148" i="42"/>
  <c r="I148" i="42"/>
  <c r="J148" i="42"/>
  <c r="D155" i="42"/>
  <c r="D94" i="42"/>
  <c r="C135" i="42"/>
  <c r="I135" i="42"/>
  <c r="J135" i="42"/>
  <c r="D142" i="42"/>
  <c r="C159" i="42"/>
  <c r="I159" i="42"/>
  <c r="J159" i="42"/>
  <c r="D166" i="42"/>
  <c r="J166" i="42"/>
  <c r="T3" i="42"/>
  <c r="T5" i="42"/>
  <c r="C102" i="42"/>
  <c r="C126" i="42"/>
  <c r="D129" i="42"/>
  <c r="C150" i="42"/>
  <c r="I150" i="42"/>
  <c r="J150" i="42"/>
  <c r="D153" i="42"/>
  <c r="E3" i="42"/>
  <c r="J3" i="42"/>
  <c r="T12" i="42"/>
  <c r="T36" i="42"/>
  <c r="O53" i="42"/>
  <c r="E137" i="42"/>
  <c r="T60" i="42"/>
  <c r="O77" i="42"/>
  <c r="E161" i="42"/>
  <c r="T84" i="42"/>
  <c r="T5" i="39"/>
  <c r="T3" i="39"/>
  <c r="O10" i="39"/>
  <c r="E94" i="39"/>
  <c r="O12" i="39"/>
  <c r="E96" i="39"/>
  <c r="T15" i="39"/>
  <c r="T28" i="39"/>
  <c r="T30" i="39"/>
  <c r="T39" i="39"/>
  <c r="T41" i="39"/>
  <c r="T52" i="39"/>
  <c r="T54" i="39"/>
  <c r="T63" i="39"/>
  <c r="T65" i="39"/>
  <c r="T76" i="39"/>
  <c r="T78" i="39"/>
  <c r="T9" i="39"/>
  <c r="O17" i="39"/>
  <c r="E101" i="39"/>
  <c r="T22" i="39"/>
  <c r="T24" i="39"/>
  <c r="T33" i="39"/>
  <c r="T46" i="39"/>
  <c r="T48" i="39"/>
  <c r="T57" i="39"/>
  <c r="T70" i="39"/>
  <c r="T72" i="39"/>
  <c r="T81" i="39"/>
  <c r="T84" i="39"/>
  <c r="T4" i="38"/>
  <c r="O10" i="38"/>
  <c r="E94" i="38"/>
  <c r="O12" i="38"/>
  <c r="E96" i="38"/>
  <c r="J96" i="38"/>
  <c r="T15" i="38"/>
  <c r="T28" i="38"/>
  <c r="T30" i="38"/>
  <c r="T39" i="38"/>
  <c r="T41" i="38"/>
  <c r="T52" i="38"/>
  <c r="T54" i="38"/>
  <c r="T63" i="38"/>
  <c r="T65" i="38"/>
  <c r="T76" i="38"/>
  <c r="T78" i="38"/>
  <c r="C100" i="38"/>
  <c r="I100" i="38"/>
  <c r="J100" i="38"/>
  <c r="D94" i="38"/>
  <c r="J94" i="38"/>
  <c r="T3" i="38"/>
  <c r="T64" i="38"/>
  <c r="C102" i="38"/>
  <c r="I102" i="38"/>
  <c r="J102" i="38"/>
  <c r="E3" i="38"/>
  <c r="J3" i="38"/>
  <c r="T36" i="38"/>
  <c r="T60" i="38"/>
  <c r="T84" i="38"/>
  <c r="O10" i="37"/>
  <c r="E94" i="37"/>
  <c r="T28" i="37"/>
  <c r="T30" i="37"/>
  <c r="O36" i="37"/>
  <c r="E120" i="37"/>
  <c r="J120" i="37"/>
  <c r="T39" i="37"/>
  <c r="T41" i="37"/>
  <c r="O45" i="37"/>
  <c r="E129" i="37"/>
  <c r="O47" i="37"/>
  <c r="E131" i="37"/>
  <c r="J131" i="37"/>
  <c r="T52" i="37"/>
  <c r="T54" i="37"/>
  <c r="O58" i="37"/>
  <c r="E142" i="37"/>
  <c r="J142" i="37"/>
  <c r="O60" i="37"/>
  <c r="E144" i="37"/>
  <c r="J144" i="37"/>
  <c r="T63" i="37"/>
  <c r="T65" i="37"/>
  <c r="O69" i="37"/>
  <c r="E153" i="37"/>
  <c r="O71" i="37"/>
  <c r="E155" i="37"/>
  <c r="J155" i="37"/>
  <c r="T76" i="37"/>
  <c r="T78" i="37"/>
  <c r="O82" i="37"/>
  <c r="E166" i="37"/>
  <c r="O84" i="37"/>
  <c r="E168" i="37"/>
  <c r="D119" i="37"/>
  <c r="J119" i="37"/>
  <c r="C136" i="37"/>
  <c r="D143" i="37"/>
  <c r="J143" i="37"/>
  <c r="C160" i="37"/>
  <c r="I160" i="37"/>
  <c r="J160" i="37"/>
  <c r="D167" i="37"/>
  <c r="T9" i="37"/>
  <c r="O17" i="37"/>
  <c r="E101" i="37"/>
  <c r="T22" i="37"/>
  <c r="T24" i="37"/>
  <c r="T33" i="37"/>
  <c r="O39" i="37"/>
  <c r="E123" i="37"/>
  <c r="O41" i="37"/>
  <c r="E125" i="37"/>
  <c r="J125" i="37"/>
  <c r="T46" i="37"/>
  <c r="T48" i="37"/>
  <c r="O54" i="37"/>
  <c r="E138" i="37"/>
  <c r="J138" i="37"/>
  <c r="T57" i="37"/>
  <c r="O63" i="37"/>
  <c r="E147" i="37"/>
  <c r="O65" i="37"/>
  <c r="E149" i="37"/>
  <c r="J149" i="37"/>
  <c r="T70" i="37"/>
  <c r="T72" i="37"/>
  <c r="O78" i="37"/>
  <c r="E162" i="37"/>
  <c r="T81" i="37"/>
  <c r="D166" i="37"/>
  <c r="J166" i="37"/>
  <c r="C167" i="37"/>
  <c r="I167" i="37"/>
  <c r="J167" i="37"/>
  <c r="T84" i="37"/>
  <c r="T3" i="35"/>
  <c r="O84" i="35"/>
  <c r="E168" i="35"/>
  <c r="J168" i="35"/>
  <c r="C100" i="35"/>
  <c r="D131" i="35"/>
  <c r="J131" i="35"/>
  <c r="C132" i="35"/>
  <c r="D135" i="35"/>
  <c r="C148" i="35"/>
  <c r="D155" i="35"/>
  <c r="C156" i="35"/>
  <c r="D159" i="35"/>
  <c r="C95" i="35"/>
  <c r="I95" i="35"/>
  <c r="J95" i="35"/>
  <c r="D102" i="35"/>
  <c r="C135" i="35"/>
  <c r="I135" i="35"/>
  <c r="D142" i="35"/>
  <c r="J142" i="35"/>
  <c r="C143" i="35"/>
  <c r="I143" i="35"/>
  <c r="J143" i="35"/>
  <c r="D150" i="35"/>
  <c r="C159" i="35"/>
  <c r="I159" i="35"/>
  <c r="D166" i="35"/>
  <c r="J166" i="35"/>
  <c r="C167" i="35"/>
  <c r="I167" i="35"/>
  <c r="J167" i="35"/>
  <c r="O9" i="35"/>
  <c r="E93" i="35"/>
  <c r="T16" i="35"/>
  <c r="T29" i="35"/>
  <c r="T40" i="35"/>
  <c r="O46" i="35"/>
  <c r="E130" i="35"/>
  <c r="J130" i="35"/>
  <c r="T53" i="35"/>
  <c r="O57" i="35"/>
  <c r="E141" i="35"/>
  <c r="T64" i="35"/>
  <c r="O70" i="35"/>
  <c r="E154" i="35"/>
  <c r="J154" i="35"/>
  <c r="T77" i="35"/>
  <c r="O81" i="35"/>
  <c r="E165" i="35"/>
  <c r="C102" i="35"/>
  <c r="I102" i="35"/>
  <c r="J102" i="35"/>
  <c r="D129" i="35"/>
  <c r="C150" i="35"/>
  <c r="D153" i="35"/>
  <c r="E3" i="35"/>
  <c r="J3" i="35"/>
  <c r="T36" i="35"/>
  <c r="O53" i="35"/>
  <c r="E137" i="35"/>
  <c r="J137" i="35"/>
  <c r="T60" i="35"/>
  <c r="O77" i="35"/>
  <c r="E161" i="35"/>
  <c r="T84" i="35"/>
  <c r="T16" i="32"/>
  <c r="O41" i="32"/>
  <c r="E125" i="32"/>
  <c r="J125" i="32"/>
  <c r="O47" i="32"/>
  <c r="E131" i="32"/>
  <c r="T63" i="32"/>
  <c r="O71" i="32"/>
  <c r="E155" i="32"/>
  <c r="T34" i="32"/>
  <c r="T39" i="32"/>
  <c r="O45" i="32"/>
  <c r="E129" i="32"/>
  <c r="J129" i="32"/>
  <c r="T60" i="32"/>
  <c r="O66" i="32"/>
  <c r="E150" i="32"/>
  <c r="J150" i="32"/>
  <c r="O69" i="32"/>
  <c r="E153" i="32"/>
  <c r="J153" i="32"/>
  <c r="O9" i="32"/>
  <c r="T9" i="32"/>
  <c r="O11" i="32"/>
  <c r="T11" i="32"/>
  <c r="T17" i="32"/>
  <c r="T33" i="32"/>
  <c r="T35" i="32"/>
  <c r="O40" i="32"/>
  <c r="E124" i="32"/>
  <c r="J124" i="32"/>
  <c r="T41" i="32"/>
  <c r="O46" i="32"/>
  <c r="E130" i="32"/>
  <c r="J130" i="32"/>
  <c r="O48" i="32"/>
  <c r="E132" i="32"/>
  <c r="J132" i="32"/>
  <c r="T57" i="32"/>
  <c r="T59" i="32"/>
  <c r="O64" i="32"/>
  <c r="E148" i="32"/>
  <c r="J148" i="32"/>
  <c r="T65" i="32"/>
  <c r="O70" i="32"/>
  <c r="E154" i="32"/>
  <c r="J154" i="32"/>
  <c r="O72" i="32"/>
  <c r="E156" i="32"/>
  <c r="J156" i="32"/>
  <c r="T18" i="32"/>
  <c r="T42" i="32"/>
  <c r="T10" i="32"/>
  <c r="O39" i="32"/>
  <c r="E123" i="32"/>
  <c r="J123" i="32"/>
  <c r="T40" i="32"/>
  <c r="O63" i="32"/>
  <c r="E147" i="32"/>
  <c r="J147" i="32"/>
  <c r="T64" i="32"/>
  <c r="T82" i="32"/>
  <c r="E3" i="32"/>
  <c r="E93" i="32"/>
  <c r="E95" i="32"/>
  <c r="E96" i="32"/>
  <c r="T27" i="32"/>
  <c r="T28" i="32"/>
  <c r="T29" i="32"/>
  <c r="T30" i="32"/>
  <c r="O35" i="32"/>
  <c r="E119" i="32"/>
  <c r="J119" i="32"/>
  <c r="O36" i="32"/>
  <c r="E120" i="32"/>
  <c r="J120" i="32"/>
  <c r="T51" i="32"/>
  <c r="T52" i="32"/>
  <c r="T53" i="32"/>
  <c r="T54" i="32"/>
  <c r="O57" i="32"/>
  <c r="E141" i="32"/>
  <c r="J141" i="32"/>
  <c r="O58" i="32"/>
  <c r="E142" i="32"/>
  <c r="J142" i="32"/>
  <c r="O59" i="32"/>
  <c r="E143" i="32"/>
  <c r="J143" i="32"/>
  <c r="O60" i="32"/>
  <c r="E144" i="32"/>
  <c r="J144" i="32"/>
  <c r="T75" i="32"/>
  <c r="T76" i="32"/>
  <c r="T77" i="32"/>
  <c r="T78" i="32"/>
  <c r="O81" i="32"/>
  <c r="E165" i="32"/>
  <c r="O82" i="32"/>
  <c r="E166" i="32"/>
  <c r="J166" i="32"/>
  <c r="O83" i="32"/>
  <c r="E167" i="32"/>
  <c r="O84" i="32"/>
  <c r="E168" i="32"/>
  <c r="J168" i="32"/>
  <c r="D131" i="32"/>
  <c r="C136" i="32"/>
  <c r="D155" i="32"/>
  <c r="J155" i="32"/>
  <c r="C160" i="32"/>
  <c r="T21" i="32"/>
  <c r="T22" i="32"/>
  <c r="T24" i="32"/>
  <c r="T45" i="32"/>
  <c r="T46" i="32"/>
  <c r="T48" i="32"/>
  <c r="O51" i="32"/>
  <c r="E135" i="32"/>
  <c r="J135" i="32"/>
  <c r="O53" i="32"/>
  <c r="E137" i="32"/>
  <c r="J137" i="32"/>
  <c r="O54" i="32"/>
  <c r="E138" i="32"/>
  <c r="J138" i="32"/>
  <c r="T69" i="32"/>
  <c r="T70" i="32"/>
  <c r="T72" i="32"/>
  <c r="O75" i="32"/>
  <c r="E159" i="32"/>
  <c r="J159" i="32"/>
  <c r="O77" i="32"/>
  <c r="E161" i="32"/>
  <c r="O78" i="32"/>
  <c r="E162" i="32"/>
  <c r="J162" i="32"/>
  <c r="D165" i="32"/>
  <c r="T84" i="32"/>
  <c r="T17" i="43"/>
  <c r="J15" i="43"/>
  <c r="T18" i="43"/>
  <c r="T16" i="43"/>
  <c r="I100" i="42"/>
  <c r="J100" i="42"/>
  <c r="S100" i="42"/>
  <c r="I102" i="42"/>
  <c r="J102" i="42"/>
  <c r="S102" i="42"/>
  <c r="J99" i="42"/>
  <c r="J101" i="42"/>
  <c r="I100" i="35"/>
  <c r="J100" i="35"/>
  <c r="J99" i="35"/>
  <c r="T17" i="35"/>
  <c r="J16" i="32"/>
  <c r="I100" i="36"/>
  <c r="J100" i="36"/>
  <c r="J101" i="39"/>
  <c r="T17" i="39"/>
  <c r="T18" i="39"/>
  <c r="J15" i="39"/>
  <c r="T17" i="38"/>
  <c r="J99" i="38"/>
  <c r="J101" i="38"/>
  <c r="T15" i="37"/>
  <c r="T17" i="37"/>
  <c r="J101" i="37"/>
  <c r="J102" i="37"/>
  <c r="T16" i="37"/>
  <c r="I100" i="33"/>
  <c r="J100" i="33"/>
  <c r="J102" i="33"/>
  <c r="T18" i="33"/>
  <c r="T15" i="33"/>
  <c r="J99" i="33"/>
  <c r="J101" i="33"/>
  <c r="T9" i="33"/>
  <c r="J93" i="33"/>
  <c r="T12" i="33"/>
  <c r="T12" i="43"/>
  <c r="T10" i="43"/>
  <c r="J95" i="42"/>
  <c r="T9" i="42"/>
  <c r="T10" i="42"/>
  <c r="J96" i="42"/>
  <c r="J93" i="42"/>
  <c r="J10" i="42"/>
  <c r="J94" i="42"/>
  <c r="T11" i="42"/>
  <c r="T12" i="35"/>
  <c r="T9" i="35"/>
  <c r="J93" i="35"/>
  <c r="T10" i="35"/>
  <c r="J131" i="32"/>
  <c r="J95" i="36"/>
  <c r="J94" i="36"/>
  <c r="J96" i="32"/>
  <c r="J12" i="32"/>
  <c r="J95" i="32"/>
  <c r="J93" i="32"/>
  <c r="J96" i="39"/>
  <c r="J94" i="39"/>
  <c r="T10" i="39"/>
  <c r="J93" i="39"/>
  <c r="T12" i="39"/>
  <c r="T11" i="39"/>
  <c r="T12" i="38"/>
  <c r="T11" i="38"/>
  <c r="T9" i="38"/>
  <c r="J93" i="38"/>
  <c r="T10" i="38"/>
  <c r="J95" i="38"/>
  <c r="J94" i="37"/>
  <c r="T10" i="37"/>
  <c r="T11" i="37"/>
  <c r="J161" i="32"/>
  <c r="I160" i="32"/>
  <c r="J160" i="32"/>
  <c r="J165" i="32"/>
  <c r="J167" i="32"/>
  <c r="I136" i="32"/>
  <c r="J136" i="32"/>
  <c r="I156" i="33"/>
  <c r="J156" i="33"/>
  <c r="J143" i="33"/>
  <c r="J137" i="33"/>
  <c r="I132" i="33"/>
  <c r="J132" i="33"/>
  <c r="I136" i="33"/>
  <c r="J136" i="33"/>
  <c r="J149" i="33"/>
  <c r="I148" i="33"/>
  <c r="J148" i="33"/>
  <c r="J155" i="33"/>
  <c r="I160" i="33"/>
  <c r="J160" i="33"/>
  <c r="J161" i="33"/>
  <c r="J131" i="33"/>
  <c r="I156" i="35"/>
  <c r="J156" i="35"/>
  <c r="I148" i="35"/>
  <c r="J148" i="35"/>
  <c r="J159" i="35"/>
  <c r="J135" i="35"/>
  <c r="J155" i="35"/>
  <c r="I150" i="35"/>
  <c r="J150" i="35"/>
  <c r="J153" i="35"/>
  <c r="J161" i="35"/>
  <c r="I132" i="35"/>
  <c r="J132" i="35"/>
  <c r="J165" i="35"/>
  <c r="J129" i="35"/>
  <c r="J147" i="35"/>
  <c r="J141" i="35"/>
  <c r="J138" i="36"/>
  <c r="I126" i="36"/>
  <c r="J126" i="36"/>
  <c r="I156" i="36"/>
  <c r="J156" i="36"/>
  <c r="J137" i="36"/>
  <c r="J149" i="36"/>
  <c r="I150" i="36"/>
  <c r="J150" i="36"/>
  <c r="I148" i="36"/>
  <c r="J148" i="36"/>
  <c r="J155" i="36"/>
  <c r="J161" i="36"/>
  <c r="J131" i="36"/>
  <c r="J147" i="37"/>
  <c r="J123" i="37"/>
  <c r="J168" i="37"/>
  <c r="J161" i="37"/>
  <c r="J153" i="37"/>
  <c r="J129" i="37"/>
  <c r="J162" i="37"/>
  <c r="J135" i="37"/>
  <c r="I136" i="37"/>
  <c r="J136" i="37"/>
  <c r="J141" i="37"/>
  <c r="J159" i="37"/>
  <c r="J142" i="42"/>
  <c r="J155" i="42"/>
  <c r="J167" i="42"/>
  <c r="J93" i="43"/>
  <c r="J118" i="43"/>
  <c r="J101" i="43"/>
  <c r="J105" i="43"/>
  <c r="J114" i="43"/>
  <c r="J102" i="43"/>
  <c r="J96" i="43"/>
  <c r="I112" i="43"/>
  <c r="J112" i="43"/>
  <c r="S112" i="43"/>
  <c r="J117" i="43"/>
  <c r="J95" i="43"/>
  <c r="J108" i="43"/>
  <c r="J99" i="43"/>
  <c r="J113" i="43"/>
  <c r="J94" i="43"/>
  <c r="J107" i="43"/>
  <c r="J100" i="43"/>
  <c r="I111" i="43"/>
  <c r="J111" i="43"/>
  <c r="S111" i="43"/>
  <c r="I88" i="43"/>
  <c r="J88" i="43"/>
  <c r="S88" i="43"/>
  <c r="J135" i="43"/>
  <c r="J161" i="43"/>
  <c r="J165" i="43"/>
  <c r="J148" i="43"/>
  <c r="J119" i="43"/>
  <c r="J153" i="43"/>
  <c r="J142" i="43"/>
  <c r="J120" i="43"/>
  <c r="J155" i="43"/>
  <c r="J144" i="43"/>
  <c r="J132" i="43"/>
  <c r="J123" i="43"/>
  <c r="I160" i="43"/>
  <c r="J160" i="43"/>
  <c r="S160" i="43"/>
  <c r="I124" i="43"/>
  <c r="J124" i="43"/>
  <c r="S124" i="43"/>
  <c r="J147" i="43"/>
  <c r="J154" i="43"/>
  <c r="J126" i="43"/>
  <c r="J162" i="43"/>
  <c r="J125" i="43"/>
  <c r="J166" i="43"/>
  <c r="J150" i="43"/>
  <c r="J138" i="43"/>
  <c r="J129" i="43"/>
  <c r="I136" i="43"/>
  <c r="J136" i="43"/>
  <c r="S136" i="43"/>
  <c r="J141" i="43"/>
  <c r="J159" i="43"/>
  <c r="J149" i="43"/>
  <c r="J131" i="43"/>
  <c r="I167" i="43"/>
  <c r="J167" i="43"/>
  <c r="S167" i="43"/>
  <c r="J168" i="43"/>
  <c r="I126" i="42"/>
  <c r="J126" i="42"/>
  <c r="J165" i="42"/>
  <c r="J153" i="42"/>
  <c r="J130" i="42"/>
  <c r="J156" i="42"/>
  <c r="J136" i="42"/>
  <c r="J160" i="42"/>
  <c r="J154" i="42"/>
  <c r="J143" i="42"/>
  <c r="I124" i="42"/>
  <c r="J124" i="42"/>
  <c r="J161" i="42"/>
  <c r="J168" i="42"/>
  <c r="J144" i="42"/>
  <c r="J123" i="42"/>
  <c r="J119" i="42"/>
  <c r="J162" i="42"/>
  <c r="J129" i="42"/>
  <c r="J147" i="42"/>
  <c r="J125" i="42"/>
  <c r="J137" i="42"/>
  <c r="S87" i="42"/>
  <c r="T6" i="38"/>
  <c r="S124" i="42"/>
  <c r="S150" i="42"/>
  <c r="S135" i="42"/>
  <c r="S126" i="42"/>
  <c r="S159" i="42"/>
  <c r="S148" i="42"/>
  <c r="J3" i="33"/>
  <c r="T4" i="33"/>
  <c r="T83" i="43"/>
  <c r="T82" i="43"/>
  <c r="T81" i="43"/>
  <c r="T83" i="32"/>
  <c r="T82" i="33"/>
  <c r="J3" i="32"/>
  <c r="T5" i="35"/>
  <c r="T5" i="43"/>
  <c r="T6" i="42"/>
  <c r="T5" i="36"/>
  <c r="T5" i="33"/>
  <c r="T3" i="33"/>
  <c r="T6" i="33"/>
  <c r="T4" i="43"/>
  <c r="T6" i="43"/>
  <c r="T4" i="39"/>
  <c r="T6" i="39"/>
  <c r="T5" i="38"/>
  <c r="T4" i="35"/>
  <c r="T6" i="35"/>
  <c r="T6" i="32"/>
  <c r="T5" i="32"/>
  <c r="T4" i="32"/>
  <c r="T3" i="32"/>
  <c r="T23" i="34"/>
  <c r="E107" i="34"/>
  <c r="E105" i="34"/>
  <c r="T21" i="34"/>
  <c r="J22" i="34"/>
  <c r="I108" i="34"/>
  <c r="I106" i="34"/>
  <c r="J24" i="34"/>
  <c r="O24" i="34"/>
  <c r="C107" i="34"/>
  <c r="O22" i="34"/>
  <c r="C105" i="34"/>
  <c r="I108" i="33"/>
  <c r="J108" i="33"/>
  <c r="I106" i="33"/>
  <c r="J106" i="33"/>
  <c r="T23" i="33"/>
  <c r="E107" i="33"/>
  <c r="I107" i="33"/>
  <c r="J107" i="33"/>
  <c r="E105" i="33"/>
  <c r="I105" i="33"/>
  <c r="J105" i="33"/>
  <c r="T21" i="33"/>
  <c r="J21" i="33"/>
  <c r="J22" i="33"/>
  <c r="J23" i="33"/>
  <c r="J24" i="33"/>
  <c r="I105" i="34"/>
  <c r="J105" i="34"/>
  <c r="E108" i="34"/>
  <c r="J108" i="34"/>
  <c r="T24" i="34"/>
  <c r="I107" i="34"/>
  <c r="J107" i="34"/>
  <c r="E106" i="34"/>
  <c r="J106" i="34"/>
  <c r="T22" i="34"/>
</calcChain>
</file>

<file path=xl/sharedStrings.xml><?xml version="1.0" encoding="utf-8"?>
<sst xmlns="http://schemas.openxmlformats.org/spreadsheetml/2006/main" count="5351" uniqueCount="130">
  <si>
    <t>DIVISION 1</t>
  </si>
  <si>
    <t>POULE 1</t>
  </si>
  <si>
    <t>CDC-V 2018</t>
  </si>
  <si>
    <t>équipe A</t>
  </si>
  <si>
    <t>Points</t>
  </si>
  <si>
    <t>Nbre Parties gagnées</t>
  </si>
  <si>
    <t>GA</t>
  </si>
  <si>
    <t>G</t>
  </si>
  <si>
    <t>N</t>
  </si>
  <si>
    <t>P</t>
  </si>
  <si>
    <t>Point de match</t>
  </si>
  <si>
    <t>agrégés</t>
  </si>
  <si>
    <t>équipe B</t>
  </si>
  <si>
    <t>Mardi 27 Mars</t>
  </si>
  <si>
    <t>VERGONGHEON 1</t>
  </si>
  <si>
    <t xml:space="preserve"> -</t>
  </si>
  <si>
    <t>VERGONGHEON 2</t>
  </si>
  <si>
    <t>ARVANT 1</t>
  </si>
  <si>
    <t>AUZON</t>
  </si>
  <si>
    <t>Ste FLORINE 1</t>
  </si>
  <si>
    <t>Ste FLORINE 2</t>
  </si>
  <si>
    <t>BLESLE</t>
  </si>
  <si>
    <t>LANGEAC</t>
  </si>
  <si>
    <t>Parties gagnées</t>
  </si>
  <si>
    <t>Mardi 3 Avril</t>
  </si>
  <si>
    <t xml:space="preserve"> </t>
  </si>
  <si>
    <t>Mardi 10 Avril</t>
  </si>
  <si>
    <t>Mardi 17 Avril</t>
  </si>
  <si>
    <t>Mardi 24 Avril</t>
  </si>
  <si>
    <t>Mardi 15 Mai</t>
  </si>
  <si>
    <t>Mardi 22 Mai</t>
  </si>
  <si>
    <t>Mardi 29 Mai</t>
  </si>
  <si>
    <t>Mardi 5 Juin</t>
  </si>
  <si>
    <t>jeudi 7 Juin</t>
  </si>
  <si>
    <t>Mardi 12 Juin</t>
  </si>
  <si>
    <t>Mardi 19 Juin</t>
  </si>
  <si>
    <t>Jeudi 21 Juin</t>
  </si>
  <si>
    <t>Mardi 26 Juin</t>
  </si>
  <si>
    <t>Classement</t>
  </si>
  <si>
    <t>Valeurs</t>
  </si>
  <si>
    <t>Place</t>
  </si>
  <si>
    <t>Equipes</t>
  </si>
  <si>
    <t>PTS</t>
  </si>
  <si>
    <t>scores :      Goal Average</t>
  </si>
  <si>
    <t>scores : total Points faits</t>
  </si>
  <si>
    <t>Match Gagné</t>
  </si>
  <si>
    <t>Match Nul</t>
  </si>
  <si>
    <t>Match Perdu</t>
  </si>
  <si>
    <t>Somme de agrégés</t>
  </si>
  <si>
    <r>
      <rPr>
        <b/>
        <u/>
        <sz val="14"/>
        <color rgb="FFFF0000"/>
        <rFont val="Calibri"/>
        <family val="2"/>
        <scheme val="minor"/>
      </rPr>
      <t>Nota</t>
    </r>
    <r>
      <rPr>
        <b/>
        <sz val="14"/>
        <color rgb="FFFF0000"/>
        <rFont val="Calibri"/>
        <family val="2"/>
        <scheme val="minor"/>
      </rPr>
      <t xml:space="preserve"> : en cas d'égalité de points à la fin des phases de poules,  les équipes seront départagées au </t>
    </r>
    <r>
      <rPr>
        <b/>
        <u/>
        <sz val="14"/>
        <color rgb="FFFF0000"/>
        <rFont val="Calibri"/>
        <family val="2"/>
        <scheme val="minor"/>
      </rPr>
      <t>goal-average particulier</t>
    </r>
  </si>
  <si>
    <t>seuls les résultats des matchs opposant les ex-aequos seront pris en compte</t>
  </si>
  <si>
    <t>POULE 2</t>
  </si>
  <si>
    <t>FREYCENET</t>
  </si>
  <si>
    <t>LE PUY VVS 2</t>
  </si>
  <si>
    <t>LOUDES 1</t>
  </si>
  <si>
    <t>LANDOS 1</t>
  </si>
  <si>
    <t>LE PUY PET.</t>
  </si>
  <si>
    <t>BLAVOZY 1</t>
  </si>
  <si>
    <t>BRIVES 2</t>
  </si>
  <si>
    <t>LE PUY GDL 1</t>
  </si>
  <si>
    <t>POULE 3</t>
  </si>
  <si>
    <t>LE MONASTIER</t>
  </si>
  <si>
    <t>LANDOS 2</t>
  </si>
  <si>
    <t>BRIVES 1</t>
  </si>
  <si>
    <t>CUSSAC 1</t>
  </si>
  <si>
    <t>VALS 1</t>
  </si>
  <si>
    <t>CAYRES</t>
  </si>
  <si>
    <t>ESPALY</t>
  </si>
  <si>
    <t>LE PUY VVS 1</t>
  </si>
  <si>
    <t>POULE 4</t>
  </si>
  <si>
    <t>St DIDIER</t>
  </si>
  <si>
    <t>DUNIERES</t>
  </si>
  <si>
    <t>LA SEAUVE 1</t>
  </si>
  <si>
    <t>Ste SIGOLENE 1</t>
  </si>
  <si>
    <t>AUREC 1</t>
  </si>
  <si>
    <t>LE CHAMBON 1</t>
  </si>
  <si>
    <t>LA CHAPELLE 1</t>
  </si>
  <si>
    <t>LA CHAPELLE 2</t>
  </si>
  <si>
    <t>DIVISION 2</t>
  </si>
  <si>
    <t>ARVANT 3</t>
  </si>
  <si>
    <t>ARVANT 2</t>
  </si>
  <si>
    <t>LAVOUTE CH.</t>
  </si>
  <si>
    <t>VIEILLE BRIOUDE</t>
  </si>
  <si>
    <t>BRIOUDE 1</t>
  </si>
  <si>
    <t>BRIOUDE 2</t>
  </si>
  <si>
    <t>Ste FLORINE 3</t>
  </si>
  <si>
    <t>BRIOUDE 3</t>
  </si>
  <si>
    <t>St GEORGES D'AURAC</t>
  </si>
  <si>
    <t>LAUSSONNE 1</t>
  </si>
  <si>
    <t>LANDOS 3</t>
  </si>
  <si>
    <t>exempt</t>
  </si>
  <si>
    <t>ECOLE PETANQUE 1</t>
  </si>
  <si>
    <t>BRIVES 4</t>
  </si>
  <si>
    <t>SAUGUES 2</t>
  </si>
  <si>
    <t>St GERMAIN L. 1</t>
  </si>
  <si>
    <t/>
  </si>
  <si>
    <t>St PIERRE EYNAC</t>
  </si>
  <si>
    <t>St ETIENNE L.</t>
  </si>
  <si>
    <t>LE PUY GDL 2</t>
  </si>
  <si>
    <t>LES ESTABLES</t>
  </si>
  <si>
    <t>LAUSSONNE 2</t>
  </si>
  <si>
    <t>VALS 3</t>
  </si>
  <si>
    <t>BLAVOZY 2</t>
  </si>
  <si>
    <t>CUSSAC 2</t>
  </si>
  <si>
    <t>SAUGUES 1</t>
  </si>
  <si>
    <t>St HOSTIEN</t>
  </si>
  <si>
    <t>LOUDES 2</t>
  </si>
  <si>
    <t>St GERMAIN L. 2</t>
  </si>
  <si>
    <t>BRIVES 3</t>
  </si>
  <si>
    <t>LAUSSONNE 3</t>
  </si>
  <si>
    <t>St CHRISTOPHE</t>
  </si>
  <si>
    <t>VALS 2</t>
  </si>
  <si>
    <t>POULE 5</t>
  </si>
  <si>
    <t>Ste SIGOLENE 2</t>
  </si>
  <si>
    <t>AUREC 3</t>
  </si>
  <si>
    <t>CRAPONNE 3</t>
  </si>
  <si>
    <t>BEAUZAC 2</t>
  </si>
  <si>
    <t>LE CHAMBON 2</t>
  </si>
  <si>
    <t>RAUCOULES</t>
  </si>
  <si>
    <t>LA SEAUVE 2</t>
  </si>
  <si>
    <t>YSSINGEAUX 1</t>
  </si>
  <si>
    <t>POULE 6</t>
  </si>
  <si>
    <t>BAS EN BASSET</t>
  </si>
  <si>
    <t>BEAUZAC 1</t>
  </si>
  <si>
    <t>YSSINGEAUX 2</t>
  </si>
  <si>
    <t>YSSINGEAUX 3</t>
  </si>
  <si>
    <t>AUREC 2</t>
  </si>
  <si>
    <t>RETOURNAC</t>
  </si>
  <si>
    <t>CRAPONNE 2</t>
  </si>
  <si>
    <t>CRAPONNE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</si>
</sst>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6" tint="0.59999389629810485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6" tint="0.59999389629810485"/>
      <name val="Calibri"/>
      <family val="2"/>
      <scheme val="minor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59999389629810485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4">
    <xf numFmtId="0" fontId="0" fillId="0" borderId="0" xfId="0"/>
    <xf numFmtId="0" fontId="16" fillId="0" borderId="0" xfId="0" applyFont="1" applyAlignment="1">
      <alignment horizontal="center"/>
    </xf>
    <xf numFmtId="0" fontId="0" fillId="0" borderId="0" xfId="0" applyAlignment="1">
      <alignment vertical="center"/>
    </xf>
    <xf numFmtId="0" fontId="20" fillId="0" borderId="0" xfId="0" applyFont="1"/>
    <xf numFmtId="0" fontId="0" fillId="0" borderId="0" xfId="0" applyNumberFormat="1" applyAlignment="1">
      <alignment horizontal="center"/>
    </xf>
    <xf numFmtId="0" fontId="0" fillId="35" borderId="12" xfId="0" applyFill="1" applyBorder="1" applyAlignment="1">
      <alignment horizontal="center"/>
    </xf>
    <xf numFmtId="0" fontId="0" fillId="36" borderId="0" xfId="0" applyFill="1"/>
    <xf numFmtId="0" fontId="0" fillId="0" borderId="0" xfId="0" applyAlignment="1">
      <alignment horizontal="center" vertical="center" wrapText="1"/>
    </xf>
    <xf numFmtId="0" fontId="0" fillId="36" borderId="0" xfId="0" applyFill="1" applyAlignment="1">
      <alignment horizontal="center"/>
    </xf>
    <xf numFmtId="0" fontId="21" fillId="0" borderId="14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1" fillId="0" borderId="15" xfId="0" applyFont="1" applyBorder="1" applyAlignment="1">
      <alignment horizontal="center" vertical="center" wrapText="1"/>
    </xf>
    <xf numFmtId="0" fontId="0" fillId="35" borderId="11" xfId="0" applyFill="1" applyBorder="1" applyAlignment="1">
      <alignment horizontal="center"/>
    </xf>
    <xf numFmtId="0" fontId="0" fillId="37" borderId="12" xfId="0" applyFill="1" applyBorder="1" applyAlignment="1">
      <alignment horizontal="center"/>
    </xf>
    <xf numFmtId="0" fontId="0" fillId="37" borderId="21" xfId="0" applyFill="1" applyBorder="1" applyAlignment="1">
      <alignment horizontal="center"/>
    </xf>
    <xf numFmtId="0" fontId="0" fillId="33" borderId="12" xfId="0" applyFill="1" applyBorder="1" applyAlignment="1">
      <alignment horizontal="center"/>
    </xf>
    <xf numFmtId="0" fontId="0" fillId="33" borderId="0" xfId="0" applyFill="1" applyAlignment="1">
      <alignment horizontal="center"/>
    </xf>
    <xf numFmtId="0" fontId="21" fillId="38" borderId="14" xfId="0" applyFont="1" applyFill="1" applyBorder="1" applyAlignment="1">
      <alignment horizontal="center" vertical="center" wrapText="1"/>
    </xf>
    <xf numFmtId="0" fontId="21" fillId="38" borderId="17" xfId="0" applyFont="1" applyFill="1" applyBorder="1" applyAlignment="1">
      <alignment horizontal="center" vertical="center" wrapText="1"/>
    </xf>
    <xf numFmtId="0" fontId="16" fillId="36" borderId="0" xfId="0" applyFont="1" applyFill="1" applyAlignment="1">
      <alignment horizontal="center"/>
    </xf>
    <xf numFmtId="0" fontId="22" fillId="0" borderId="0" xfId="0" applyFont="1" applyAlignment="1">
      <alignment horizontal="center"/>
    </xf>
    <xf numFmtId="0" fontId="22" fillId="0" borderId="15" xfId="0" applyFont="1" applyBorder="1" applyAlignment="1">
      <alignment horizontal="center" vertical="center"/>
    </xf>
    <xf numFmtId="0" fontId="22" fillId="0" borderId="11" xfId="0" applyFont="1" applyBorder="1" applyAlignment="1">
      <alignment horizontal="center"/>
    </xf>
    <xf numFmtId="0" fontId="22" fillId="0" borderId="22" xfId="0" applyFont="1" applyBorder="1" applyAlignment="1">
      <alignment horizontal="center"/>
    </xf>
    <xf numFmtId="0" fontId="22" fillId="36" borderId="0" xfId="0" applyFont="1" applyFill="1" applyAlignment="1">
      <alignment horizontal="center"/>
    </xf>
    <xf numFmtId="0" fontId="22" fillId="37" borderId="12" xfId="0" applyFont="1" applyFill="1" applyBorder="1" applyAlignment="1">
      <alignment horizontal="center"/>
    </xf>
    <xf numFmtId="0" fontId="22" fillId="37" borderId="21" xfId="0" applyFont="1" applyFill="1" applyBorder="1" applyAlignment="1">
      <alignment horizontal="center"/>
    </xf>
    <xf numFmtId="0" fontId="16" fillId="38" borderId="10" xfId="0" applyFont="1" applyFill="1" applyBorder="1" applyAlignment="1">
      <alignment horizontal="center" vertical="center"/>
    </xf>
    <xf numFmtId="0" fontId="22" fillId="38" borderId="14" xfId="0" applyFont="1" applyFill="1" applyBorder="1" applyAlignment="1">
      <alignment horizontal="center" vertical="center"/>
    </xf>
    <xf numFmtId="0" fontId="22" fillId="0" borderId="0" xfId="0" applyFont="1"/>
    <xf numFmtId="0" fontId="18" fillId="0" borderId="0" xfId="0" applyFont="1"/>
    <xf numFmtId="0" fontId="18" fillId="38" borderId="14" xfId="0" applyFont="1" applyFill="1" applyBorder="1" applyAlignment="1">
      <alignment vertical="center"/>
    </xf>
    <xf numFmtId="0" fontId="18" fillId="0" borderId="13" xfId="0" applyFont="1" applyBorder="1"/>
    <xf numFmtId="0" fontId="18" fillId="0" borderId="20" xfId="0" applyFont="1" applyBorder="1"/>
    <xf numFmtId="0" fontId="18" fillId="36" borderId="0" xfId="0" applyFont="1" applyFill="1"/>
    <xf numFmtId="0" fontId="18" fillId="38" borderId="16" xfId="0" applyFont="1" applyFill="1" applyBorder="1" applyAlignment="1">
      <alignment vertical="center"/>
    </xf>
    <xf numFmtId="0" fontId="22" fillId="0" borderId="15" xfId="0" applyFont="1" applyBorder="1" applyAlignment="1">
      <alignment horizontal="center"/>
    </xf>
    <xf numFmtId="0" fontId="22" fillId="34" borderId="0" xfId="0" applyFont="1" applyFill="1"/>
    <xf numFmtId="0" fontId="22" fillId="34" borderId="0" xfId="0" applyFont="1" applyFill="1" applyAlignment="1">
      <alignment horizontal="left"/>
    </xf>
    <xf numFmtId="0" fontId="0" fillId="34" borderId="0" xfId="0" applyFill="1" applyAlignment="1">
      <alignment horizontal="center"/>
    </xf>
    <xf numFmtId="0" fontId="22" fillId="34" borderId="0" xfId="0" applyFont="1" applyFill="1" applyAlignment="1">
      <alignment horizontal="center"/>
    </xf>
    <xf numFmtId="0" fontId="0" fillId="0" borderId="0" xfId="0" applyNumberFormat="1"/>
    <xf numFmtId="0" fontId="22" fillId="0" borderId="0" xfId="0" applyNumberFormat="1" applyFont="1" applyAlignment="1">
      <alignment horizontal="center"/>
    </xf>
    <xf numFmtId="0" fontId="18" fillId="0" borderId="0" xfId="0" applyFont="1" applyAlignment="1">
      <alignment horizontal="left"/>
    </xf>
    <xf numFmtId="0" fontId="23" fillId="0" borderId="0" xfId="0" pivotButton="1" applyFont="1"/>
    <xf numFmtId="0" fontId="23" fillId="0" borderId="0" xfId="0" pivotButton="1" applyFont="1" applyAlignment="1">
      <alignment horizontal="center" vertical="center" wrapText="1"/>
    </xf>
    <xf numFmtId="0" fontId="24" fillId="0" borderId="0" xfId="0" applyFont="1" applyAlignment="1">
      <alignment horizontal="center"/>
    </xf>
    <xf numFmtId="0" fontId="21" fillId="0" borderId="0" xfId="0" applyFont="1" applyAlignment="1">
      <alignment horizontal="center" vertical="center" wrapText="1"/>
    </xf>
    <xf numFmtId="0" fontId="17" fillId="33" borderId="0" xfId="0" applyFont="1" applyFill="1" applyBorder="1" applyAlignment="1">
      <alignment horizontal="center"/>
    </xf>
    <xf numFmtId="0" fontId="25" fillId="33" borderId="0" xfId="0" applyFont="1" applyFill="1" applyBorder="1" applyAlignment="1">
      <alignment horizontal="center" vertical="center" wrapText="1"/>
    </xf>
    <xf numFmtId="0" fontId="0" fillId="33" borderId="23" xfId="0" applyFill="1" applyBorder="1" applyAlignment="1">
      <alignment horizontal="center"/>
    </xf>
    <xf numFmtId="0" fontId="0" fillId="33" borderId="21" xfId="0" applyFill="1" applyBorder="1" applyAlignment="1">
      <alignment horizontal="center"/>
    </xf>
    <xf numFmtId="0" fontId="0" fillId="35" borderId="22" xfId="0" applyFill="1" applyBorder="1" applyAlignment="1">
      <alignment horizontal="center"/>
    </xf>
    <xf numFmtId="0" fontId="0" fillId="33" borderId="24" xfId="0" applyFill="1" applyBorder="1" applyAlignment="1">
      <alignment horizontal="center"/>
    </xf>
    <xf numFmtId="0" fontId="17" fillId="33" borderId="0" xfId="0" applyFont="1" applyFill="1" applyBorder="1" applyAlignment="1">
      <alignment vertical="center"/>
    </xf>
    <xf numFmtId="0" fontId="17" fillId="33" borderId="0" xfId="0" applyFont="1" applyFill="1" applyBorder="1"/>
    <xf numFmtId="0" fontId="19" fillId="0" borderId="0" xfId="0" applyFont="1"/>
    <xf numFmtId="0" fontId="19" fillId="0" borderId="0" xfId="0" pivotButton="1" applyFont="1"/>
    <xf numFmtId="0" fontId="22" fillId="39" borderId="0" xfId="0" applyFont="1" applyFill="1"/>
    <xf numFmtId="0" fontId="22" fillId="39" borderId="0" xfId="0" applyFont="1" applyFill="1" applyAlignment="1">
      <alignment horizontal="left"/>
    </xf>
    <xf numFmtId="0" fontId="0" fillId="39" borderId="0" xfId="0" applyFill="1" applyAlignment="1">
      <alignment horizontal="center"/>
    </xf>
    <xf numFmtId="0" fontId="22" fillId="39" borderId="0" xfId="0" applyFont="1" applyFill="1" applyAlignment="1">
      <alignment horizontal="center"/>
    </xf>
    <xf numFmtId="0" fontId="29" fillId="0" borderId="0" xfId="0" applyFont="1" applyAlignment="1">
      <alignment horizontal="center" vertical="center" wrapText="1"/>
    </xf>
    <xf numFmtId="0" fontId="30" fillId="0" borderId="0" xfId="0" pivotButton="1" applyFont="1"/>
    <xf numFmtId="0" fontId="14" fillId="33" borderId="0" xfId="0" applyFont="1" applyFill="1" applyBorder="1" applyAlignment="1">
      <alignment vertical="center"/>
    </xf>
    <xf numFmtId="0" fontId="14" fillId="0" borderId="0" xfId="0" applyFont="1" applyAlignment="1">
      <alignment vertical="center"/>
    </xf>
    <xf numFmtId="0" fontId="17" fillId="0" borderId="0" xfId="0" applyFont="1" applyAlignment="1">
      <alignment horizontal="center"/>
    </xf>
    <xf numFmtId="0" fontId="17" fillId="0" borderId="0" xfId="0" applyFont="1"/>
    <xf numFmtId="0" fontId="24" fillId="0" borderId="0" xfId="0" applyFont="1"/>
    <xf numFmtId="0" fontId="17" fillId="0" borderId="0" xfId="0" applyNumberFormat="1" applyFont="1" applyAlignment="1">
      <alignment horizontal="center"/>
    </xf>
    <xf numFmtId="0" fontId="17" fillId="0" borderId="0" xfId="0" applyNumberFormat="1" applyFont="1"/>
    <xf numFmtId="0" fontId="19" fillId="0" borderId="0" xfId="0" applyNumberFormat="1" applyFont="1" applyAlignment="1">
      <alignment horizontal="center"/>
    </xf>
    <xf numFmtId="0" fontId="0" fillId="0" borderId="0" xfId="0" applyBorder="1" applyAlignment="1">
      <alignment horizontal="center"/>
    </xf>
    <xf numFmtId="0" fontId="0" fillId="33" borderId="0" xfId="0" applyFill="1" applyBorder="1" applyAlignment="1">
      <alignment horizontal="center"/>
    </xf>
    <xf numFmtId="0" fontId="0" fillId="35" borderId="25" xfId="0" applyFill="1" applyBorder="1" applyAlignment="1">
      <alignment horizontal="center"/>
    </xf>
    <xf numFmtId="0" fontId="0" fillId="35" borderId="0" xfId="0" applyFill="1" applyBorder="1" applyAlignment="1">
      <alignment horizontal="center"/>
    </xf>
    <xf numFmtId="0" fontId="22" fillId="0" borderId="0" xfId="0" applyFont="1" applyBorder="1" applyAlignment="1">
      <alignment horizontal="center"/>
    </xf>
    <xf numFmtId="0" fontId="18" fillId="0" borderId="0" xfId="0" applyFont="1" applyBorder="1"/>
    <xf numFmtId="0" fontId="16" fillId="38" borderId="18" xfId="0" applyFont="1" applyFill="1" applyBorder="1" applyAlignment="1">
      <alignment horizontal="center" vertical="center" wrapText="1"/>
    </xf>
    <xf numFmtId="0" fontId="0" fillId="38" borderId="18" xfId="0" applyFill="1" applyBorder="1" applyAlignment="1">
      <alignment horizontal="center" vertical="center" wrapText="1"/>
    </xf>
    <xf numFmtId="0" fontId="0" fillId="38" borderId="19" xfId="0" applyFill="1" applyBorder="1" applyAlignment="1">
      <alignment horizontal="center" vertical="center" wrapText="1"/>
    </xf>
    <xf numFmtId="0" fontId="26" fillId="0" borderId="0" xfId="0" applyFont="1" applyAlignment="1">
      <alignment vertical="center" wrapText="1"/>
    </xf>
    <xf numFmtId="0" fontId="27" fillId="0" borderId="0" xfId="0" applyFont="1" applyAlignment="1">
      <alignment vertical="center" wrapText="1"/>
    </xf>
    <xf numFmtId="0" fontId="29" fillId="0" borderId="0" xfId="0" applyFont="1" applyAlignment="1">
      <alignment horizontal="center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615"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EF2E1F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EF2E1F"/>
        </patternFill>
      </fill>
    </dxf>
    <dxf>
      <fill>
        <patternFill>
          <bgColor rgb="FFEF2E1F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EF2E1F"/>
        </patternFill>
      </fill>
    </dxf>
    <dxf>
      <fill>
        <patternFill>
          <bgColor rgb="FFEF2E1F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EF2E1F"/>
        </patternFill>
      </fill>
    </dxf>
    <dxf>
      <fill>
        <patternFill>
          <bgColor rgb="FFEF2E1F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EF2E1F"/>
        </patternFill>
      </fill>
    </dxf>
    <dxf>
      <fill>
        <patternFill>
          <bgColor rgb="FFEF2E1F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EF2E1F"/>
        </patternFill>
      </fill>
    </dxf>
    <dxf>
      <fill>
        <patternFill>
          <bgColor rgb="FFEF2E1F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EF2E1F"/>
        </patternFill>
      </fill>
    </dxf>
    <dxf>
      <fill>
        <patternFill>
          <bgColor rgb="FFEF2E1F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EF2E1F"/>
        </patternFill>
      </fill>
    </dxf>
    <dxf>
      <fill>
        <patternFill>
          <bgColor rgb="FFEF2E1F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EF2E1F"/>
        </patternFill>
      </fill>
    </dxf>
    <dxf>
      <fill>
        <patternFill>
          <bgColor rgb="FFEF2E1F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EF2E1F"/>
        </patternFill>
      </fill>
    </dxf>
    <dxf>
      <fill>
        <patternFill>
          <bgColor rgb="FFEF2E1F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EF2E1F"/>
        </patternFill>
      </fill>
    </dxf>
    <dxf>
      <fill>
        <patternFill>
          <bgColor rgb="FFEF2E1F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EF2E1F"/>
        </patternFill>
      </fill>
    </dxf>
    <dxf>
      <fill>
        <patternFill>
          <bgColor rgb="FFEF2E1F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EF2E1F"/>
        </patternFill>
      </fill>
    </dxf>
    <dxf>
      <fill>
        <patternFill>
          <bgColor rgb="FFEF2E1F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EF2E1F"/>
        </patternFill>
      </fill>
    </dxf>
    <dxf>
      <fill>
        <patternFill>
          <bgColor rgb="FFEF2E1F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EF2E1F"/>
        </patternFill>
      </fill>
    </dxf>
    <dxf>
      <fill>
        <patternFill>
          <bgColor rgb="FFEF2E1F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EF2E1F"/>
        </patternFill>
      </fill>
    </dxf>
    <dxf>
      <fill>
        <patternFill>
          <bgColor rgb="FFEF2E1F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EF2E1F"/>
        </patternFill>
      </fill>
    </dxf>
    <dxf>
      <fill>
        <patternFill>
          <bgColor rgb="FFEF2E1F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EF2E1F"/>
        </patternFill>
      </fill>
    </dxf>
    <dxf>
      <fill>
        <patternFill>
          <bgColor rgb="FFEF2E1F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EF2E1F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EF2E1F"/>
        </patternFill>
      </fill>
    </dxf>
    <dxf>
      <fill>
        <patternFill>
          <bgColor rgb="FFEF2E1F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vertical="center" readingOrder="0"/>
    </dxf>
    <dxf>
      <alignment horizontal="center" vertical="center" readingOrder="0"/>
    </dxf>
    <dxf>
      <alignment wrapText="1" readingOrder="0"/>
    </dxf>
    <dxf>
      <alignment wrapText="1" readingOrder="0"/>
    </dxf>
    <dxf>
      <font>
        <color theme="6" tint="0.59999389629810485"/>
      </font>
    </dxf>
    <dxf>
      <font>
        <color theme="6" tint="0.59999389629810485"/>
      </font>
    </dxf>
    <dxf>
      <font>
        <b/>
      </font>
    </dxf>
    <dxf>
      <font>
        <sz val="12"/>
      </font>
    </dxf>
    <dxf>
      <alignment vertical="center" readingOrder="0"/>
    </dxf>
    <dxf>
      <alignment vertical="center" readingOrder="0"/>
    </dxf>
    <dxf>
      <font>
        <b/>
      </font>
    </dxf>
    <dxf>
      <font>
        <sz val="14"/>
      </font>
    </dxf>
    <dxf>
      <alignment horizontal="left" readingOrder="0"/>
    </dxf>
    <dxf>
      <font>
        <sz val="8"/>
      </font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vertical="center" readingOrder="0"/>
    </dxf>
    <dxf>
      <alignment horizontal="center" vertical="center" readingOrder="0"/>
    </dxf>
    <dxf>
      <alignment wrapText="1" readingOrder="0"/>
    </dxf>
    <dxf>
      <alignment wrapText="1" readingOrder="0"/>
    </dxf>
    <dxf>
      <font>
        <color theme="6" tint="0.59999389629810485"/>
      </font>
    </dxf>
    <dxf>
      <font>
        <color theme="6" tint="0.59999389629810485"/>
      </font>
    </dxf>
    <dxf>
      <font>
        <b/>
      </font>
    </dxf>
    <dxf>
      <font>
        <sz val="12"/>
      </font>
    </dxf>
    <dxf>
      <alignment vertical="center" readingOrder="0"/>
    </dxf>
    <dxf>
      <alignment vertical="center" readingOrder="0"/>
    </dxf>
    <dxf>
      <font>
        <b/>
      </font>
    </dxf>
    <dxf>
      <font>
        <sz val="14"/>
      </font>
    </dxf>
    <dxf>
      <alignment horizontal="left" readingOrder="0"/>
    </dxf>
    <dxf>
      <font>
        <sz val="8"/>
      </font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vertical="center" readingOrder="0"/>
    </dxf>
    <dxf>
      <alignment horizontal="center" vertical="center" readingOrder="0"/>
    </dxf>
    <dxf>
      <alignment wrapText="1" readingOrder="0"/>
    </dxf>
    <dxf>
      <alignment wrapText="1" readingOrder="0"/>
    </dxf>
    <dxf>
      <font>
        <color theme="6" tint="0.59999389629810485"/>
      </font>
    </dxf>
    <dxf>
      <font>
        <color theme="6" tint="0.59999389629810485"/>
      </font>
    </dxf>
    <dxf>
      <font>
        <b/>
      </font>
    </dxf>
    <dxf>
      <font>
        <sz val="12"/>
      </font>
    </dxf>
    <dxf>
      <alignment vertical="center" readingOrder="0"/>
    </dxf>
    <dxf>
      <alignment vertical="center" readingOrder="0"/>
    </dxf>
    <dxf>
      <font>
        <b/>
      </font>
    </dxf>
    <dxf>
      <font>
        <sz val="14"/>
      </font>
    </dxf>
    <dxf>
      <alignment horizontal="left" readingOrder="0"/>
    </dxf>
    <dxf>
      <font>
        <sz val="8"/>
      </font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vertical="center" readingOrder="0"/>
    </dxf>
    <dxf>
      <alignment horizontal="center" vertical="center" readingOrder="0"/>
    </dxf>
    <dxf>
      <alignment wrapText="1" readingOrder="0"/>
    </dxf>
    <dxf>
      <alignment wrapText="1" readingOrder="0"/>
    </dxf>
    <dxf>
      <font>
        <color theme="6" tint="0.59999389629810485"/>
      </font>
    </dxf>
    <dxf>
      <font>
        <color theme="6" tint="0.59999389629810485"/>
      </font>
    </dxf>
    <dxf>
      <font>
        <b/>
      </font>
    </dxf>
    <dxf>
      <font>
        <sz val="12"/>
      </font>
    </dxf>
    <dxf>
      <alignment vertical="center" readingOrder="0"/>
    </dxf>
    <dxf>
      <alignment vertical="center" readingOrder="0"/>
    </dxf>
    <dxf>
      <font>
        <b/>
      </font>
    </dxf>
    <dxf>
      <font>
        <sz val="14"/>
      </font>
    </dxf>
    <dxf>
      <alignment horizontal="left" readingOrder="0"/>
    </dxf>
    <dxf>
      <font>
        <sz val="8"/>
      </font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vertical="center" readingOrder="0"/>
    </dxf>
    <dxf>
      <alignment horizontal="center" vertical="center" readingOrder="0"/>
    </dxf>
    <dxf>
      <alignment wrapText="1" readingOrder="0"/>
    </dxf>
    <dxf>
      <alignment wrapText="1" readingOrder="0"/>
    </dxf>
    <dxf>
      <font>
        <color theme="6" tint="0.59999389629810485"/>
      </font>
    </dxf>
    <dxf>
      <font>
        <color theme="6" tint="0.59999389629810485"/>
      </font>
    </dxf>
    <dxf>
      <font>
        <b/>
      </font>
    </dxf>
    <dxf>
      <font>
        <sz val="12"/>
      </font>
    </dxf>
    <dxf>
      <alignment vertical="center" readingOrder="0"/>
    </dxf>
    <dxf>
      <alignment vertical="center" readingOrder="0"/>
    </dxf>
    <dxf>
      <font>
        <b/>
      </font>
    </dxf>
    <dxf>
      <font>
        <sz val="14"/>
      </font>
    </dxf>
    <dxf>
      <alignment horizontal="left" readingOrder="0"/>
    </dxf>
    <dxf>
      <font>
        <sz val="8"/>
      </font>
    </dxf>
    <dxf>
      <font>
        <color theme="0"/>
      </font>
    </dxf>
    <dxf>
      <font>
        <color auto="1"/>
      </font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vertical="center" readingOrder="0"/>
    </dxf>
    <dxf>
      <alignment horizontal="center" vertical="center" readingOrder="0"/>
    </dxf>
    <dxf>
      <alignment wrapText="1" readingOrder="0"/>
    </dxf>
    <dxf>
      <alignment wrapText="1" readingOrder="0"/>
    </dxf>
    <dxf>
      <font>
        <color theme="6" tint="0.59999389629810485"/>
      </font>
    </dxf>
    <dxf>
      <font>
        <color theme="6" tint="0.59999389629810485"/>
      </font>
    </dxf>
    <dxf>
      <font>
        <b/>
      </font>
    </dxf>
    <dxf>
      <font>
        <sz val="12"/>
      </font>
    </dxf>
    <dxf>
      <alignment vertical="center" readingOrder="0"/>
    </dxf>
    <dxf>
      <alignment vertical="center" readingOrder="0"/>
    </dxf>
    <dxf>
      <font>
        <b/>
      </font>
    </dxf>
    <dxf>
      <font>
        <sz val="14"/>
      </font>
    </dxf>
    <dxf>
      <alignment horizontal="left" readingOrder="0"/>
    </dxf>
    <dxf>
      <font>
        <sz val="8"/>
      </font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vertical="center" readingOrder="0"/>
    </dxf>
    <dxf>
      <alignment horizontal="center" vertical="center" readingOrder="0"/>
    </dxf>
    <dxf>
      <alignment wrapText="1" readingOrder="0"/>
    </dxf>
    <dxf>
      <alignment wrapText="1" readingOrder="0"/>
    </dxf>
    <dxf>
      <font>
        <color theme="6" tint="0.59999389629810485"/>
      </font>
    </dxf>
    <dxf>
      <font>
        <color theme="6" tint="0.59999389629810485"/>
      </font>
    </dxf>
    <dxf>
      <font>
        <b/>
      </font>
    </dxf>
    <dxf>
      <font>
        <sz val="12"/>
      </font>
    </dxf>
    <dxf>
      <alignment vertical="center" readingOrder="0"/>
    </dxf>
    <dxf>
      <alignment vertical="center" readingOrder="0"/>
    </dxf>
    <dxf>
      <font>
        <b/>
      </font>
    </dxf>
    <dxf>
      <font>
        <sz val="14"/>
      </font>
    </dxf>
    <dxf>
      <alignment horizontal="left" readingOrder="0"/>
    </dxf>
    <dxf>
      <font>
        <sz val="8"/>
      </font>
    </dxf>
    <dxf>
      <font>
        <sz val="10"/>
      </font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vertical="center" readingOrder="0"/>
    </dxf>
    <dxf>
      <alignment horizontal="center" vertical="center" readingOrder="0"/>
    </dxf>
    <dxf>
      <alignment wrapText="1" readingOrder="0"/>
    </dxf>
    <dxf>
      <alignment wrapText="1" readingOrder="0"/>
    </dxf>
    <dxf>
      <font>
        <color theme="6" tint="0.59999389629810485"/>
      </font>
    </dxf>
    <dxf>
      <font>
        <b/>
      </font>
    </dxf>
    <dxf>
      <font>
        <sz val="12"/>
      </font>
    </dxf>
    <dxf>
      <alignment vertical="center" readingOrder="0"/>
    </dxf>
    <dxf>
      <alignment vertical="center" readingOrder="0"/>
    </dxf>
    <dxf>
      <font>
        <b/>
      </font>
    </dxf>
    <dxf>
      <font>
        <sz val="14"/>
      </font>
    </dxf>
    <dxf>
      <alignment horizontal="left" readingOrder="0"/>
    </dxf>
    <dxf>
      <font>
        <color auto="1"/>
      </font>
    </dxf>
    <dxf>
      <font>
        <color auto="1"/>
      </font>
    </dxf>
    <dxf>
      <font>
        <color auto="1"/>
      </font>
    </dxf>
    <dxf>
      <font>
        <sz val="8"/>
      </font>
    </dxf>
    <dxf>
      <font>
        <sz val="10"/>
      </font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vertical="center" readingOrder="0"/>
    </dxf>
    <dxf>
      <alignment horizontal="center" vertical="center" readingOrder="0"/>
    </dxf>
    <dxf>
      <alignment wrapText="1" readingOrder="0"/>
    </dxf>
    <dxf>
      <alignment wrapText="1" readingOrder="0"/>
    </dxf>
    <dxf>
      <font>
        <color theme="6" tint="0.59999389629810485"/>
      </font>
    </dxf>
    <dxf>
      <font>
        <color theme="6" tint="0.59999389629810485"/>
      </font>
    </dxf>
    <dxf>
      <font>
        <b/>
      </font>
    </dxf>
    <dxf>
      <font>
        <sz val="12"/>
      </font>
    </dxf>
    <dxf>
      <alignment vertical="center" readingOrder="0"/>
    </dxf>
    <dxf>
      <alignment vertical="center" readingOrder="0"/>
    </dxf>
    <dxf>
      <font>
        <b/>
      </font>
    </dxf>
    <dxf>
      <font>
        <sz val="14"/>
      </font>
    </dxf>
    <dxf>
      <alignment horizontal="left" readingOrder="0"/>
    </dxf>
    <dxf>
      <font>
        <sz val="8"/>
      </font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vertical="center" readingOrder="0"/>
    </dxf>
    <dxf>
      <alignment horizontal="center" vertical="center" readingOrder="0"/>
    </dxf>
    <dxf>
      <alignment wrapText="1" readingOrder="0"/>
    </dxf>
    <dxf>
      <alignment wrapText="1" readingOrder="0"/>
    </dxf>
    <dxf>
      <font>
        <color theme="6" tint="0.59999389629810485"/>
      </font>
    </dxf>
    <dxf>
      <font>
        <color theme="6" tint="0.59999389629810485"/>
      </font>
    </dxf>
    <dxf>
      <font>
        <b/>
      </font>
    </dxf>
    <dxf>
      <font>
        <sz val="12"/>
      </font>
    </dxf>
    <dxf>
      <alignment vertical="center" readingOrder="0"/>
    </dxf>
    <dxf>
      <alignment vertical="center" readingOrder="0"/>
    </dxf>
    <dxf>
      <font>
        <b/>
      </font>
    </dxf>
    <dxf>
      <font>
        <sz val="14"/>
      </font>
    </dxf>
    <dxf>
      <alignment horizontal="left" readingOrder="0"/>
    </dxf>
    <dxf>
      <font>
        <sz val="8"/>
      </font>
    </dxf>
  </dxfs>
  <tableStyles count="0" defaultTableStyle="TableStyleMedium9" defaultPivotStyle="PivotStyleLight16"/>
  <colors>
    <mruColors>
      <color rgb="FFEF2E1F"/>
      <color rgb="FFFF33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pivotCacheDefinition" Target="pivotCache/pivotCacheDefinition3.xml"/><Relationship Id="rId18" Type="http://schemas.openxmlformats.org/officeDocument/2006/relationships/pivotCacheDefinition" Target="pivotCache/pivotCacheDefinition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pivotCacheDefinition" Target="pivotCache/pivotCacheDefinition2.xml"/><Relationship Id="rId17" Type="http://schemas.openxmlformats.org/officeDocument/2006/relationships/pivotCacheDefinition" Target="pivotCache/pivotCacheDefinition7.xml"/><Relationship Id="rId2" Type="http://schemas.openxmlformats.org/officeDocument/2006/relationships/worksheet" Target="worksheets/sheet2.xml"/><Relationship Id="rId16" Type="http://schemas.openxmlformats.org/officeDocument/2006/relationships/pivotCacheDefinition" Target="pivotCache/pivotCacheDefinition6.xml"/><Relationship Id="rId20" Type="http://schemas.openxmlformats.org/officeDocument/2006/relationships/pivotCacheDefinition" Target="pivotCache/pivotCacheDefinition1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pivotCacheDefinition" Target="pivotCache/pivotCacheDefinition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pivotCacheDefinition" Target="pivotCache/pivotCacheDefinition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pivotCacheDefinition" Target="pivotCache/pivotCacheDefinition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314325</xdr:colOff>
      <xdr:row>0</xdr:row>
      <xdr:rowOff>19050</xdr:rowOff>
    </xdr:from>
    <xdr:to>
      <xdr:col>18</xdr:col>
      <xdr:colOff>328613</xdr:colOff>
      <xdr:row>3</xdr:row>
      <xdr:rowOff>7144</xdr:rowOff>
    </xdr:to>
    <xdr:pic>
      <xdr:nvPicPr>
        <xdr:cNvPr id="2" name="Image 1" descr="D:\PETANQUE\COMITE 43\LOGO CD43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115300" y="19050"/>
          <a:ext cx="719138" cy="8548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314325</xdr:colOff>
      <xdr:row>0</xdr:row>
      <xdr:rowOff>38100</xdr:rowOff>
    </xdr:from>
    <xdr:to>
      <xdr:col>18</xdr:col>
      <xdr:colOff>328613</xdr:colOff>
      <xdr:row>3</xdr:row>
      <xdr:rowOff>26194</xdr:rowOff>
    </xdr:to>
    <xdr:pic>
      <xdr:nvPicPr>
        <xdr:cNvPr id="2" name="Image 1" descr="D:\PETANQUE\COMITE 43\LOGO CD43.jpg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34300" y="38100"/>
          <a:ext cx="719138" cy="8548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314323</xdr:colOff>
      <xdr:row>0</xdr:row>
      <xdr:rowOff>19048</xdr:rowOff>
    </xdr:from>
    <xdr:to>
      <xdr:col>18</xdr:col>
      <xdr:colOff>328611</xdr:colOff>
      <xdr:row>3</xdr:row>
      <xdr:rowOff>26192</xdr:rowOff>
    </xdr:to>
    <xdr:pic>
      <xdr:nvPicPr>
        <xdr:cNvPr id="2" name="Image 1" descr="D:\PETANQUE\COMITE 43\LOGO CD43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20023" y="19048"/>
          <a:ext cx="719138" cy="8548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257175</xdr:colOff>
      <xdr:row>0</xdr:row>
      <xdr:rowOff>38100</xdr:rowOff>
    </xdr:from>
    <xdr:to>
      <xdr:col>18</xdr:col>
      <xdr:colOff>271463</xdr:colOff>
      <xdr:row>3</xdr:row>
      <xdr:rowOff>45244</xdr:rowOff>
    </xdr:to>
    <xdr:pic>
      <xdr:nvPicPr>
        <xdr:cNvPr id="2" name="Image 1" descr="D:\PETANQUE\COMITE 43\LOGO CD43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05725" y="38100"/>
          <a:ext cx="719138" cy="8548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285750</xdr:colOff>
      <xdr:row>0</xdr:row>
      <xdr:rowOff>0</xdr:rowOff>
    </xdr:from>
    <xdr:to>
      <xdr:col>18</xdr:col>
      <xdr:colOff>300038</xdr:colOff>
      <xdr:row>3</xdr:row>
      <xdr:rowOff>7144</xdr:rowOff>
    </xdr:to>
    <xdr:pic>
      <xdr:nvPicPr>
        <xdr:cNvPr id="2" name="Image 1" descr="D:\PETANQUE\COMITE 43\LOGO CD43.jp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53350" y="0"/>
          <a:ext cx="719138" cy="8548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304800</xdr:colOff>
      <xdr:row>0</xdr:row>
      <xdr:rowOff>28575</xdr:rowOff>
    </xdr:from>
    <xdr:to>
      <xdr:col>18</xdr:col>
      <xdr:colOff>319088</xdr:colOff>
      <xdr:row>3</xdr:row>
      <xdr:rowOff>35719</xdr:rowOff>
    </xdr:to>
    <xdr:pic>
      <xdr:nvPicPr>
        <xdr:cNvPr id="2" name="Image 1" descr="D:\PETANQUE\COMITE 43\LOGO CD43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905750" y="28575"/>
          <a:ext cx="719138" cy="8548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228600</xdr:colOff>
      <xdr:row>0</xdr:row>
      <xdr:rowOff>47625</xdr:rowOff>
    </xdr:from>
    <xdr:to>
      <xdr:col>18</xdr:col>
      <xdr:colOff>33338</xdr:colOff>
      <xdr:row>3</xdr:row>
      <xdr:rowOff>7144</xdr:rowOff>
    </xdr:to>
    <xdr:pic>
      <xdr:nvPicPr>
        <xdr:cNvPr id="2" name="Image 1" descr="D:\PETANQUE\COMITE 43\LOGO CD43.jp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467725" y="47625"/>
          <a:ext cx="719138" cy="8548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333375</xdr:colOff>
      <xdr:row>0</xdr:row>
      <xdr:rowOff>19050</xdr:rowOff>
    </xdr:from>
    <xdr:to>
      <xdr:col>18</xdr:col>
      <xdr:colOff>138113</xdr:colOff>
      <xdr:row>2</xdr:row>
      <xdr:rowOff>264319</xdr:rowOff>
    </xdr:to>
    <xdr:pic>
      <xdr:nvPicPr>
        <xdr:cNvPr id="2" name="Image 1" descr="D:\PETANQUE\COMITE 43\LOGO CD43.jpg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10600" y="19050"/>
          <a:ext cx="719138" cy="8548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285750</xdr:colOff>
      <xdr:row>0</xdr:row>
      <xdr:rowOff>9525</xdr:rowOff>
    </xdr:from>
    <xdr:to>
      <xdr:col>18</xdr:col>
      <xdr:colOff>300038</xdr:colOff>
      <xdr:row>2</xdr:row>
      <xdr:rowOff>254794</xdr:rowOff>
    </xdr:to>
    <xdr:pic>
      <xdr:nvPicPr>
        <xdr:cNvPr id="2" name="Image 1" descr="D:\PETANQUE\COMITE 43\LOGO CD43.jpg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9525" y="9525"/>
          <a:ext cx="719138" cy="8548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342900</xdr:colOff>
      <xdr:row>0</xdr:row>
      <xdr:rowOff>47625</xdr:rowOff>
    </xdr:from>
    <xdr:to>
      <xdr:col>19</xdr:col>
      <xdr:colOff>0</xdr:colOff>
      <xdr:row>3</xdr:row>
      <xdr:rowOff>35719</xdr:rowOff>
    </xdr:to>
    <xdr:pic>
      <xdr:nvPicPr>
        <xdr:cNvPr id="2" name="Image 1" descr="D:\PETANQUE\COMITE 43\LOGO CD43.jpg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505700" y="47625"/>
          <a:ext cx="719138" cy="8548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10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0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_rels/pivotCacheDefinition4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4.xml"/></Relationships>
</file>

<file path=xl/pivotCache/_rels/pivotCacheDefinition5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5.xml"/></Relationships>
</file>

<file path=xl/pivotCache/_rels/pivotCacheDefinition6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6.xml"/></Relationships>
</file>

<file path=xl/pivotCache/_rels/pivotCacheDefinition7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7.xml"/></Relationships>
</file>

<file path=xl/pivotCache/_rels/pivotCacheDefinition8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8.xml"/></Relationships>
</file>

<file path=xl/pivotCache/_rels/pivotCacheDefinition9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9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Excel Services" refreshedDate="43211.667757986113" createdVersion="3" refreshedVersion="6" minRefreshableVersion="3" recordCount="166" xr:uid="{00000000-000A-0000-FFFF-FFFF1A000000}">
  <cacheSource type="worksheet">
    <worksheetSource ref="B2:J168" sheet="D2 P2"/>
  </cacheSource>
  <cacheFields count="9">
    <cacheField name="équipe A" numFmtId="0">
      <sharedItems containsBlank="1" containsMixedTypes="1" containsNumber="1" containsInteger="1" minValue="0" maxValue="0" count="13">
        <s v="St GEORGES D'AURAC"/>
        <s v="LANDOS 3"/>
        <s v="ECOLE PETANQUE 1"/>
        <s v="SAUGUES 2"/>
        <m/>
        <s v="équipe A"/>
        <s v="LAUSSONNE 1"/>
        <s v="St GERMAIN L. 1"/>
        <s v="BRIVES 4"/>
        <s v="exempt"/>
        <s v=" "/>
        <n v="0"/>
        <s v="équipe B"/>
      </sharedItems>
    </cacheField>
    <cacheField name="Points" numFmtId="0">
      <sharedItems containsBlank="1" containsMixedTypes="1" containsNumber="1" containsInteger="1" minValue="0" maxValue="32"/>
    </cacheField>
    <cacheField name="Nbre Parties gagnées" numFmtId="0">
      <sharedItems containsBlank="1" containsMixedTypes="1" containsNumber="1" containsInteger="1" minValue="0" maxValue="10"/>
    </cacheField>
    <cacheField name="GA" numFmtId="0">
      <sharedItems containsBlank="1" containsMixedTypes="1" containsNumber="1" containsInteger="1" minValue="-28" maxValue="28"/>
    </cacheField>
    <cacheField name="G" numFmtId="0">
      <sharedItems containsBlank="1" containsMixedTypes="1" containsNumber="1" containsInteger="1" minValue="0" maxValue="1"/>
    </cacheField>
    <cacheField name="N" numFmtId="0">
      <sharedItems containsBlank="1" containsMixedTypes="1" containsNumber="1" containsInteger="1" minValue="0" maxValue="1"/>
    </cacheField>
    <cacheField name="P" numFmtId="0">
      <sharedItems containsBlank="1" containsMixedTypes="1" containsNumber="1" containsInteger="1" minValue="0" maxValue="1"/>
    </cacheField>
    <cacheField name="Point de match" numFmtId="0">
      <sharedItems containsMixedTypes="1" containsNumber="1" containsInteger="1" minValue="0" maxValue="3"/>
    </cacheField>
    <cacheField name="agrégés" numFmtId="0">
      <sharedItems containsMixedTypes="1" containsNumber="1" containsInteger="1" minValue="0" maxValue="302803201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10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Excel Services" refreshedDate="43217.562624537037" createdVersion="3" refreshedVersion="6" minRefreshableVersion="3" recordCount="166" xr:uid="{00000000-000A-0000-FFFF-FFFF19000000}">
  <cacheSource type="worksheet">
    <worksheetSource ref="B2:J168" sheet="D2 P6"/>
  </cacheSource>
  <cacheFields count="9">
    <cacheField name="équipe A" numFmtId="0">
      <sharedItems containsBlank="1" containsMixedTypes="1" containsNumber="1" containsInteger="1" minValue="0" maxValue="0" count="13">
        <s v="BAS EN BASSET"/>
        <s v="YSSINGEAUX 2"/>
        <s v="AUREC 2"/>
        <s v="CRAPONNE 2"/>
        <m/>
        <s v="équipe A"/>
        <s v="BEAUZAC 1"/>
        <s v="CRAPONNE 1"/>
        <s v="RETOURNAC"/>
        <s v="YSSINGEAUX 3"/>
        <s v=" "/>
        <n v="0"/>
        <s v="équipe B"/>
      </sharedItems>
    </cacheField>
    <cacheField name="Points" numFmtId="0">
      <sharedItems containsBlank="1" containsMixedTypes="1" containsNumber="1" containsInteger="1" minValue="0" maxValue="30"/>
    </cacheField>
    <cacheField name="Nbre Parties gagnées" numFmtId="0">
      <sharedItems containsBlank="1" containsMixedTypes="1" containsNumber="1" containsInteger="1" minValue="0" maxValue="9"/>
    </cacheField>
    <cacheField name="GA" numFmtId="0">
      <sharedItems containsBlank="1" containsMixedTypes="1" containsNumber="1" containsInteger="1" minValue="-24" maxValue="24"/>
    </cacheField>
    <cacheField name="G" numFmtId="0">
      <sharedItems containsBlank="1" containsMixedTypes="1" containsNumber="1" containsInteger="1" minValue="0" maxValue="1"/>
    </cacheField>
    <cacheField name="N" numFmtId="0">
      <sharedItems containsBlank="1" containsMixedTypes="1" containsNumber="1" containsInteger="1" minValue="0" maxValue="1"/>
    </cacheField>
    <cacheField name="P" numFmtId="0">
      <sharedItems containsBlank="1" containsMixedTypes="1" containsNumber="1" containsInteger="1" minValue="0" maxValue="1"/>
    </cacheField>
    <cacheField name="Point de match" numFmtId="0">
      <sharedItems containsMixedTypes="1" containsNumber="1" containsInteger="1" minValue="0" maxValue="3"/>
    </cacheField>
    <cacheField name="agrégés" numFmtId="0">
      <sharedItems containsBlank="1" containsMixedTypes="1" containsNumber="1" containsInteger="1" minValue="0" maxValue="302403000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Excel Services" refreshedDate="43211.667931365744" createdVersion="3" refreshedVersion="6" minRefreshableVersion="3" recordCount="166" xr:uid="{00000000-000A-0000-FFFF-FFFF1B000000}">
  <cacheSource type="worksheet">
    <worksheetSource ref="B2:J168" sheet="D2 P3"/>
  </cacheSource>
  <cacheFields count="9">
    <cacheField name="équipe A" numFmtId="0">
      <sharedItems containsBlank="1" containsMixedTypes="1" containsNumber="1" containsInteger="1" minValue="0" maxValue="0" count="13">
        <s v="St PIERRE EYNAC"/>
        <s v="LE PUY GDL 2"/>
        <s v="LAUSSONNE 2"/>
        <s v="BLAVOZY 2"/>
        <m/>
        <s v="équipe A"/>
        <s v="St ETIENNE L."/>
        <s v="CUSSAC 2"/>
        <s v="VALS 3"/>
        <s v="LES ESTABLES"/>
        <s v=" "/>
        <n v="0"/>
        <s v="équipe B"/>
      </sharedItems>
    </cacheField>
    <cacheField name="Points" numFmtId="0">
      <sharedItems containsBlank="1" containsMixedTypes="1" containsNumber="1" containsInteger="1" minValue="0" maxValue="34"/>
    </cacheField>
    <cacheField name="Nbre Parties gagnées" numFmtId="0">
      <sharedItems containsBlank="1" containsMixedTypes="1" containsNumber="1" containsInteger="1" minValue="0" maxValue="10"/>
    </cacheField>
    <cacheField name="GA" numFmtId="0">
      <sharedItems containsBlank="1" containsMixedTypes="1" containsNumber="1" containsInteger="1" minValue="-32" maxValue="32"/>
    </cacheField>
    <cacheField name="G" numFmtId="0">
      <sharedItems containsBlank="1" containsMixedTypes="1" containsNumber="1" containsInteger="1" minValue="0" maxValue="1"/>
    </cacheField>
    <cacheField name="N" numFmtId="0">
      <sharedItems containsBlank="1" containsMixedTypes="1" containsNumber="1" containsInteger="1" minValue="0" maxValue="1"/>
    </cacheField>
    <cacheField name="P" numFmtId="0">
      <sharedItems containsBlank="1" containsMixedTypes="1" containsNumber="1" containsInteger="1" minValue="0" maxValue="1"/>
    </cacheField>
    <cacheField name="Point de match" numFmtId="0">
      <sharedItems containsMixedTypes="1" containsNumber="1" containsInteger="1" minValue="0" maxValue="3"/>
    </cacheField>
    <cacheField name="agrégés" numFmtId="0">
      <sharedItems containsMixedTypes="1" containsNumber="1" containsInteger="1" minValue="0" maxValue="303203401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Excel Services" refreshedDate="43211.668080208336" createdVersion="3" refreshedVersion="6" minRefreshableVersion="3" recordCount="166" xr:uid="{00000000-000A-0000-FFFF-FFFF1C000000}">
  <cacheSource type="worksheet">
    <worksheetSource ref="B2:J168" sheet="D2 P4"/>
  </cacheSource>
  <cacheFields count="9">
    <cacheField name="équipe A" numFmtId="0">
      <sharedItems containsBlank="1" containsMixedTypes="1" containsNumber="1" containsInteger="1" minValue="0" maxValue="0" count="13">
        <s v="SAUGUES 1"/>
        <s v="LOUDES 2"/>
        <s v="BRIVES 3"/>
        <s v="St CHRISTOPHE"/>
        <m/>
        <s v="équipe A"/>
        <s v="St HOSTIEN"/>
        <s v="VALS 2"/>
        <s v="LAUSSONNE 3"/>
        <s v="St GERMAIN L. 2"/>
        <s v=" "/>
        <n v="0"/>
        <s v="équipe B"/>
      </sharedItems>
    </cacheField>
    <cacheField name="Points" numFmtId="0">
      <sharedItems containsBlank="1" containsMixedTypes="1" containsNumber="1" containsInteger="1" minValue="0" maxValue="34"/>
    </cacheField>
    <cacheField name="Nbre Parties gagnées" numFmtId="0">
      <sharedItems containsBlank="1" containsMixedTypes="1" containsNumber="1" containsInteger="1" minValue="0" maxValue="10"/>
    </cacheField>
    <cacheField name="GA" numFmtId="0">
      <sharedItems containsBlank="1" containsMixedTypes="1" containsNumber="1" containsInteger="1" minValue="-32" maxValue="32"/>
    </cacheField>
    <cacheField name="G" numFmtId="0">
      <sharedItems containsBlank="1" containsMixedTypes="1" containsNumber="1" containsInteger="1" minValue="0" maxValue="1"/>
    </cacheField>
    <cacheField name="N" numFmtId="0">
      <sharedItems containsBlank="1" containsMixedTypes="1" containsNumber="1" containsInteger="1" minValue="0" maxValue="1"/>
    </cacheField>
    <cacheField name="P" numFmtId="0">
      <sharedItems containsBlank="1" containsMixedTypes="1" containsNumber="1" containsInteger="1" minValue="0" maxValue="1"/>
    </cacheField>
    <cacheField name="Point de match" numFmtId="0">
      <sharedItems containsMixedTypes="1" containsNumber="1" containsInteger="1" minValue="0" maxValue="3"/>
    </cacheField>
    <cacheField name="agrégés" numFmtId="0">
      <sharedItems containsMixedTypes="1" containsNumber="1" containsInteger="1" minValue="0" maxValue="303203401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Excel Services" refreshedDate="43215.608714814814" createdVersion="3" refreshedVersion="6" minRefreshableVersion="3" recordCount="166" xr:uid="{00000000-000A-0000-FFFF-FFFF1F000000}">
  <cacheSource type="worksheet">
    <worksheetSource ref="B2:J168" sheet="D1 P1"/>
  </cacheSource>
  <cacheFields count="9">
    <cacheField name="équipe A" numFmtId="0">
      <sharedItems containsBlank="1" containsMixedTypes="1" containsNumber="1" containsInteger="1" minValue="0" maxValue="0" count="13">
        <s v="VERGONGHEON 1"/>
        <s v="ARVANT 1"/>
        <s v="Ste FLORINE 1"/>
        <s v="BLESLE"/>
        <m/>
        <s v="équipe A"/>
        <s v="VERGONGHEON 2"/>
        <s v="LANGEAC"/>
        <s v="Ste FLORINE 2"/>
        <s v="AUZON"/>
        <s v=" "/>
        <n v="0"/>
        <s v="équipe B"/>
      </sharedItems>
    </cacheField>
    <cacheField name="Points" numFmtId="0">
      <sharedItems containsBlank="1" containsMixedTypes="1" containsNumber="1" containsInteger="1" minValue="0" maxValue="34"/>
    </cacheField>
    <cacheField name="Nbre Parties gagnées" numFmtId="0">
      <sharedItems containsBlank="1" containsMixedTypes="1" containsNumber="1" containsInteger="1" minValue="0" maxValue="10"/>
    </cacheField>
    <cacheField name="GA" numFmtId="0">
      <sharedItems containsBlank="1" containsMixedTypes="1" containsNumber="1" containsInteger="1" minValue="-32" maxValue="32"/>
    </cacheField>
    <cacheField name="G" numFmtId="0">
      <sharedItems containsBlank="1" containsMixedTypes="1" containsNumber="1" containsInteger="1" minValue="0" maxValue="1"/>
    </cacheField>
    <cacheField name="N" numFmtId="0">
      <sharedItems containsBlank="1" containsMixedTypes="1" containsNumber="1" containsInteger="1" minValue="0" maxValue="1"/>
    </cacheField>
    <cacheField name="P" numFmtId="0">
      <sharedItems containsBlank="1" containsMixedTypes="1" containsNumber="1" containsInteger="1" minValue="0" maxValue="1"/>
    </cacheField>
    <cacheField name="Point de match" numFmtId="0">
      <sharedItems containsMixedTypes="1" containsNumber="1" containsInteger="1" minValue="0" maxValue="3"/>
    </cacheField>
    <cacheField name="agrégés" numFmtId="0">
      <sharedItems containsMixedTypes="1" containsNumber="1" containsInteger="1" minValue="0" maxValue="303203401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5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Excel Services" refreshedDate="43215.609521759259" createdVersion="3" refreshedVersion="6" minRefreshableVersion="3" recordCount="166" xr:uid="{00000000-000A-0000-FFFF-FFFF18000000}">
  <cacheSource type="worksheet">
    <worksheetSource ref="B2:J168" sheet="D2 P1"/>
  </cacheSource>
  <cacheFields count="9">
    <cacheField name="équipe A" numFmtId="0">
      <sharedItems containsBlank="1" containsMixedTypes="1" containsNumber="1" containsInteger="1" minValue="0" maxValue="0" count="13">
        <s v="ARVANT 3"/>
        <s v="LAVOUTE CH."/>
        <s v="BRIOUDE 1"/>
        <s v="Ste FLORINE 3"/>
        <m/>
        <s v="équipe A"/>
        <s v="ARVANT 2"/>
        <s v="BRIOUDE 3"/>
        <s v="BRIOUDE 2"/>
        <s v="VIEILLE BRIOUDE"/>
        <s v=" "/>
        <n v="0"/>
        <s v="équipe B"/>
      </sharedItems>
    </cacheField>
    <cacheField name="Points" numFmtId="0">
      <sharedItems containsBlank="1" containsMixedTypes="1" containsNumber="1" containsInteger="1" minValue="0" maxValue="32"/>
    </cacheField>
    <cacheField name="Nbre Parties gagnées" numFmtId="0">
      <sharedItems containsBlank="1" containsMixedTypes="1" containsNumber="1" containsInteger="1" minValue="0" maxValue="9"/>
    </cacheField>
    <cacheField name="GA" numFmtId="0">
      <sharedItems containsBlank="1" containsMixedTypes="1" containsNumber="1" containsInteger="1" minValue="-28" maxValue="28"/>
    </cacheField>
    <cacheField name="G" numFmtId="0">
      <sharedItems containsBlank="1" containsMixedTypes="1" containsNumber="1" containsInteger="1" minValue="0" maxValue="1"/>
    </cacheField>
    <cacheField name="N" numFmtId="0">
      <sharedItems containsBlank="1" containsMixedTypes="1" containsNumber="1" containsInteger="1" minValue="0" maxValue="1"/>
    </cacheField>
    <cacheField name="P" numFmtId="0">
      <sharedItems containsBlank="1" containsMixedTypes="1" containsNumber="1" containsInteger="1" minValue="0" maxValue="1"/>
    </cacheField>
    <cacheField name="Point de match" numFmtId="0">
      <sharedItems containsMixedTypes="1" containsNumber="1" containsInteger="1" minValue="0" maxValue="3"/>
    </cacheField>
    <cacheField name="agrégés" numFmtId="0">
      <sharedItems containsMixedTypes="1" containsNumber="1" containsInteger="1" minValue="0" maxValue="302803200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6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Excel Services" refreshedDate="43217.42595636574" createdVersion="3" refreshedVersion="6" minRefreshableVersion="3" recordCount="166" xr:uid="{00000000-000A-0000-FFFF-FFFF22000000}">
  <cacheSource type="worksheet">
    <worksheetSource ref="B2:J168" sheet="D1 P2"/>
  </cacheSource>
  <cacheFields count="9">
    <cacheField name="équipe A" numFmtId="0">
      <sharedItems containsBlank="1" containsMixedTypes="1" containsNumber="1" containsInteger="1" minValue="0" maxValue="0" count="13">
        <s v="FREYCENET"/>
        <s v="LOUDES 1"/>
        <s v="LE PUY PET."/>
        <s v="BRIVES 2"/>
        <m/>
        <s v="équipe A"/>
        <s v="LE PUY VVS 2"/>
        <s v="LE PUY GDL 1"/>
        <s v="BLAVOZY 1"/>
        <s v="LANDOS 1"/>
        <s v=" "/>
        <n v="0"/>
        <s v="équipe B"/>
      </sharedItems>
    </cacheField>
    <cacheField name="Points" numFmtId="0">
      <sharedItems containsBlank="1" containsMixedTypes="1" containsNumber="1" containsInteger="1" minValue="0" maxValue="36"/>
    </cacheField>
    <cacheField name="Nbre Parties gagnées" numFmtId="0">
      <sharedItems containsBlank="1" containsMixedTypes="1" containsNumber="1" containsInteger="1" minValue="0" maxValue="11"/>
    </cacheField>
    <cacheField name="GA" numFmtId="0">
      <sharedItems containsBlank="1" containsMixedTypes="1" containsNumber="1" containsInteger="1" minValue="-36" maxValue="36"/>
    </cacheField>
    <cacheField name="G" numFmtId="0">
      <sharedItems containsBlank="1" containsMixedTypes="1" containsNumber="1" containsInteger="1" minValue="0" maxValue="1"/>
    </cacheField>
    <cacheField name="N" numFmtId="0">
      <sharedItems containsBlank="1" containsMixedTypes="1" containsNumber="1" containsInteger="1" minValue="0" maxValue="1"/>
    </cacheField>
    <cacheField name="P" numFmtId="0">
      <sharedItems containsBlank="1" containsMixedTypes="1" containsNumber="1" containsInteger="1" minValue="0" maxValue="1"/>
    </cacheField>
    <cacheField name="Point de match" numFmtId="0">
      <sharedItems containsMixedTypes="1" containsNumber="1" containsInteger="1" minValue="0" maxValue="3"/>
    </cacheField>
    <cacheField name="agrégés" numFmtId="0">
      <sharedItems containsMixedTypes="1" containsNumber="1" containsInteger="1" minValue="0" maxValue="303603601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7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Excel Services" refreshedDate="43217.42788599537" createdVersion="3" refreshedVersion="6" minRefreshableVersion="3" recordCount="168" xr:uid="{00000000-000A-0000-FFFF-FFFF25000000}">
  <cacheSource type="worksheet">
    <worksheetSource ref="B2:J170" sheet="D1 P3"/>
  </cacheSource>
  <cacheFields count="9">
    <cacheField name="équipe A" numFmtId="0">
      <sharedItems containsBlank="1" containsMixedTypes="1" containsNumber="1" containsInteger="1" minValue="0" maxValue="0" count="13">
        <s v="LE MONASTIER"/>
        <s v="BRIVES 1"/>
        <s v="VALS 1"/>
        <s v="ESPALY"/>
        <m/>
        <s v="équipe A"/>
        <s v="LANDOS 2"/>
        <s v="LE PUY VVS 1"/>
        <s v="CAYRES"/>
        <s v="CUSSAC 1"/>
        <s v=" "/>
        <n v="0"/>
        <s v="équipe B"/>
      </sharedItems>
    </cacheField>
    <cacheField name="Points" numFmtId="0">
      <sharedItems containsBlank="1" containsMixedTypes="1" containsNumber="1" containsInteger="1" minValue="0" maxValue="34"/>
    </cacheField>
    <cacheField name="Nbre Parties gagnées" numFmtId="0">
      <sharedItems containsBlank="1" containsMixedTypes="1" containsNumber="1" containsInteger="1" minValue="0" maxValue="10"/>
    </cacheField>
    <cacheField name="GA" numFmtId="0">
      <sharedItems containsBlank="1" containsMixedTypes="1" containsNumber="1" containsInteger="1" minValue="-32" maxValue="32"/>
    </cacheField>
    <cacheField name="G" numFmtId="0">
      <sharedItems containsBlank="1" containsMixedTypes="1" containsNumber="1" containsInteger="1" minValue="0" maxValue="1"/>
    </cacheField>
    <cacheField name="N" numFmtId="0">
      <sharedItems containsBlank="1" containsMixedTypes="1" containsNumber="1" containsInteger="1" minValue="0" maxValue="1"/>
    </cacheField>
    <cacheField name="P" numFmtId="0">
      <sharedItems containsBlank="1" containsMixedTypes="1" containsNumber="1" containsInteger="1" minValue="0" maxValue="1"/>
    </cacheField>
    <cacheField name="Point de match" numFmtId="0">
      <sharedItems containsBlank="1" containsMixedTypes="1" containsNumber="1" containsInteger="1" minValue="0" maxValue="3"/>
    </cacheField>
    <cacheField name="agrégés" numFmtId="0">
      <sharedItems containsBlank="1" containsMixedTypes="1" containsNumber="1" containsInteger="1" minValue="0" maxValue="303203401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8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Excel Services" refreshedDate="43217.557253472223" createdVersion="3" refreshedVersion="6" minRefreshableVersion="3" recordCount="166" xr:uid="{00000000-000A-0000-FFFF-FFFF1E000000}">
  <cacheSource type="worksheet">
    <worksheetSource ref="B2:J168" sheet="D1 P4"/>
  </cacheSource>
  <cacheFields count="9">
    <cacheField name="équipe A" numFmtId="0">
      <sharedItems containsBlank="1" containsMixedTypes="1" containsNumber="1" containsInteger="1" minValue="0" maxValue="0" count="13">
        <s v="St DIDIER"/>
        <s v="LA SEAUVE 1"/>
        <s v="AUREC 1"/>
        <s v="LA CHAPELLE 1"/>
        <m/>
        <s v="équipe A"/>
        <s v="DUNIERES"/>
        <s v="LA CHAPELLE 2"/>
        <s v="LE CHAMBON 1"/>
        <s v="Ste SIGOLENE 1"/>
        <s v=" "/>
        <n v="0"/>
        <s v="équipe B"/>
      </sharedItems>
    </cacheField>
    <cacheField name="Points" numFmtId="0">
      <sharedItems containsBlank="1" containsMixedTypes="1" containsNumber="1" containsInteger="1" minValue="0" maxValue="34"/>
    </cacheField>
    <cacheField name="Nbre Parties gagnées" numFmtId="0">
      <sharedItems containsBlank="1" containsMixedTypes="1" containsNumber="1" containsInteger="1" minValue="0" maxValue="10"/>
    </cacheField>
    <cacheField name="GA" numFmtId="0">
      <sharedItems containsBlank="1" containsMixedTypes="1" containsNumber="1" containsInteger="1" minValue="-32" maxValue="32"/>
    </cacheField>
    <cacheField name="G" numFmtId="0">
      <sharedItems containsBlank="1" containsMixedTypes="1" containsNumber="1" containsInteger="1" minValue="0" maxValue="1"/>
    </cacheField>
    <cacheField name="N" numFmtId="0">
      <sharedItems containsBlank="1" containsMixedTypes="1" containsNumber="1" containsInteger="1" minValue="0" maxValue="1"/>
    </cacheField>
    <cacheField name="P" numFmtId="0">
      <sharedItems containsBlank="1" containsMixedTypes="1" containsNumber="1" containsInteger="1" minValue="0" maxValue="1"/>
    </cacheField>
    <cacheField name="Point de match" numFmtId="0">
      <sharedItems containsMixedTypes="1" containsNumber="1" containsInteger="1" minValue="0" maxValue="3"/>
    </cacheField>
    <cacheField name="agrégés" numFmtId="0">
      <sharedItems containsMixedTypes="1" containsNumber="1" containsInteger="1" minValue="0" maxValue="303203401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9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Excel Services" refreshedDate="43217.559565277777" createdVersion="3" refreshedVersion="6" minRefreshableVersion="3" recordCount="166" xr:uid="{00000000-000A-0000-FFFF-FFFF1D000000}">
  <cacheSource type="worksheet">
    <worksheetSource ref="B2:J168" sheet="D2 P5"/>
  </cacheSource>
  <cacheFields count="9">
    <cacheField name="équipe A" numFmtId="0">
      <sharedItems containsBlank="1" containsMixedTypes="1" containsNumber="1" containsInteger="1" minValue="0" maxValue="0" count="13">
        <s v="Ste SIGOLENE 2"/>
        <s v="CRAPONNE 3"/>
        <s v="LE CHAMBON 2"/>
        <s v="LA SEAUVE 2"/>
        <m/>
        <s v="équipe A"/>
        <s v="YSSINGEAUX 1"/>
        <s v="RAUCOULES"/>
        <s v="BEAUZAC 2"/>
        <s v="AUREC 3"/>
        <s v=" "/>
        <n v="0"/>
        <s v="équipe B"/>
      </sharedItems>
    </cacheField>
    <cacheField name="Points" numFmtId="0">
      <sharedItems containsBlank="1" containsMixedTypes="1" containsNumber="1" containsInteger="1" minValue="0" maxValue="36"/>
    </cacheField>
    <cacheField name="Nbre Parties gagnées" numFmtId="0">
      <sharedItems containsBlank="1" containsMixedTypes="1" containsNumber="1" containsInteger="1" minValue="0" maxValue="11"/>
    </cacheField>
    <cacheField name="GA" numFmtId="0">
      <sharedItems containsBlank="1" containsMixedTypes="1" containsNumber="1" containsInteger="1" minValue="-36" maxValue="36"/>
    </cacheField>
    <cacheField name="G" numFmtId="0">
      <sharedItems containsBlank="1" containsMixedTypes="1" containsNumber="1" containsInteger="1" minValue="0" maxValue="1"/>
    </cacheField>
    <cacheField name="N" numFmtId="0">
      <sharedItems containsBlank="1" containsMixedTypes="1" containsNumber="1" containsInteger="1" minValue="0" maxValue="1"/>
    </cacheField>
    <cacheField name="P" numFmtId="0">
      <sharedItems containsBlank="1" containsMixedTypes="1" containsNumber="1" containsInteger="1" minValue="0" maxValue="1"/>
    </cacheField>
    <cacheField name="Point de match" numFmtId="0">
      <sharedItems containsMixedTypes="1" containsNumber="1" containsInteger="1" minValue="0" maxValue="3"/>
    </cacheField>
    <cacheField name="agrégés" numFmtId="0">
      <sharedItems containsMixedTypes="1" containsNumber="1" containsInteger="1" minValue="0" maxValue="303603601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66">
  <r>
    <x v="0"/>
    <n v="14"/>
    <n v="3"/>
    <n v="-8"/>
    <n v="0"/>
    <n v="0"/>
    <n v="1"/>
    <n v="1"/>
    <n v="992014003"/>
  </r>
  <r>
    <x v="1"/>
    <s v=""/>
    <m/>
    <s v=""/>
    <s v=""/>
    <s v=""/>
    <s v=""/>
    <s v=""/>
    <n v="0"/>
  </r>
  <r>
    <x v="2"/>
    <n v="10"/>
    <n v="2"/>
    <n v="-16"/>
    <n v="0"/>
    <n v="0"/>
    <n v="1"/>
    <n v="1"/>
    <n v="984010002"/>
  </r>
  <r>
    <x v="3"/>
    <n v="26"/>
    <n v="7"/>
    <n v="16"/>
    <n v="1"/>
    <n v="0"/>
    <n v="0"/>
    <n v="3"/>
    <n v="3016026007"/>
  </r>
  <r>
    <x v="4"/>
    <m/>
    <m/>
    <m/>
    <m/>
    <m/>
    <m/>
    <s v=""/>
    <n v="0"/>
  </r>
  <r>
    <x v="5"/>
    <s v="Points"/>
    <s v="Parties gagnées"/>
    <s v="GA"/>
    <s v="G"/>
    <s v="N"/>
    <s v="P"/>
    <e v="#VALUE!"/>
    <e v="#VALUE!"/>
  </r>
  <r>
    <x v="6"/>
    <n v="30"/>
    <n v="9"/>
    <n v="24"/>
    <n v="1"/>
    <n v="0"/>
    <n v="0"/>
    <n v="3"/>
    <n v="3024030009"/>
  </r>
  <r>
    <x v="7"/>
    <n v="20"/>
    <n v="7"/>
    <n v="4"/>
    <n v="1"/>
    <n v="0"/>
    <n v="0"/>
    <n v="3"/>
    <n v="3004020007"/>
  </r>
  <r>
    <x v="8"/>
    <n v="32"/>
    <n v="10"/>
    <n v="28"/>
    <n v="1"/>
    <n v="0"/>
    <n v="0"/>
    <n v="3"/>
    <n v="3028032010"/>
  </r>
  <r>
    <x v="9"/>
    <s v=""/>
    <m/>
    <s v=""/>
    <s v=""/>
    <s v=""/>
    <s v=""/>
    <s v=""/>
    <n v="0"/>
  </r>
  <r>
    <x v="4"/>
    <m/>
    <m/>
    <m/>
    <m/>
    <m/>
    <m/>
    <s v=""/>
    <n v="0"/>
  </r>
  <r>
    <x v="5"/>
    <s v="Points"/>
    <s v="Parties gagnées"/>
    <s v="GA"/>
    <s v="G"/>
    <s v="N"/>
    <s v="P"/>
    <e v="#VALUE!"/>
    <e v="#VALUE!"/>
  </r>
  <r>
    <x v="1"/>
    <n v="24"/>
    <n v="6"/>
    <n v="12"/>
    <n v="1"/>
    <n v="0"/>
    <n v="0"/>
    <n v="3"/>
    <n v="3012024006"/>
  </r>
  <r>
    <x v="2"/>
    <n v="8"/>
    <n v="3"/>
    <n v="-20"/>
    <n v="0"/>
    <n v="0"/>
    <n v="1"/>
    <n v="1"/>
    <n v="980008003"/>
  </r>
  <r>
    <x v="3"/>
    <n v="22"/>
    <n v="6"/>
    <n v="8"/>
    <n v="1"/>
    <n v="0"/>
    <n v="0"/>
    <n v="3"/>
    <n v="3008022006"/>
  </r>
  <r>
    <x v="8"/>
    <s v=""/>
    <m/>
    <s v=""/>
    <s v=""/>
    <s v=""/>
    <s v=""/>
    <s v=""/>
    <n v="0"/>
  </r>
  <r>
    <x v="4"/>
    <m/>
    <m/>
    <m/>
    <m/>
    <m/>
    <m/>
    <s v=""/>
    <n v="0"/>
  </r>
  <r>
    <x v="5"/>
    <s v="Points"/>
    <s v="Parties gagnées"/>
    <s v="GA"/>
    <s v="G"/>
    <s v="N"/>
    <s v="P"/>
    <e v="#VALUE!"/>
    <e v="#VALUE!"/>
  </r>
  <r>
    <x v="0"/>
    <n v="26"/>
    <n v="7"/>
    <n v="16"/>
    <n v="1"/>
    <n v="0"/>
    <n v="0"/>
    <n v="3"/>
    <n v="3016026007"/>
  </r>
  <r>
    <x v="6"/>
    <n v="26"/>
    <n v="5"/>
    <n v="16"/>
    <n v="1"/>
    <n v="0"/>
    <n v="0"/>
    <n v="3"/>
    <n v="3016026005"/>
  </r>
  <r>
    <x v="7"/>
    <n v="18"/>
    <n v="5"/>
    <n v="0"/>
    <n v="0"/>
    <n v="1"/>
    <n v="0"/>
    <n v="2"/>
    <n v="2000018005"/>
  </r>
  <r>
    <x v="9"/>
    <s v=""/>
    <m/>
    <s v=""/>
    <s v=""/>
    <s v=""/>
    <s v=""/>
    <s v=""/>
    <n v="0"/>
  </r>
  <r>
    <x v="4"/>
    <m/>
    <m/>
    <m/>
    <m/>
    <m/>
    <m/>
    <s v=""/>
    <n v="0"/>
  </r>
  <r>
    <x v="5"/>
    <s v="Points"/>
    <s v="Parties gagnées"/>
    <s v="GA"/>
    <s v="G"/>
    <s v="N"/>
    <s v="P"/>
    <e v="#VALUE!"/>
    <e v="#VALUE!"/>
  </r>
  <r>
    <x v="1"/>
    <s v=""/>
    <m/>
    <s v=""/>
    <s v=""/>
    <s v=""/>
    <s v=""/>
    <s v=""/>
    <n v="0"/>
  </r>
  <r>
    <x v="2"/>
    <s v=""/>
    <m/>
    <s v=""/>
    <s v=""/>
    <s v=""/>
    <s v=""/>
    <s v=""/>
    <n v="0"/>
  </r>
  <r>
    <x v="7"/>
    <s v=""/>
    <m/>
    <s v=""/>
    <s v=""/>
    <s v=""/>
    <s v=""/>
    <s v=""/>
    <n v="0"/>
  </r>
  <r>
    <x v="8"/>
    <s v=""/>
    <m/>
    <s v=""/>
    <s v=""/>
    <s v=""/>
    <s v=""/>
    <s v=""/>
    <n v="0"/>
  </r>
  <r>
    <x v="4"/>
    <m/>
    <m/>
    <m/>
    <m/>
    <m/>
    <m/>
    <s v=""/>
    <n v="0"/>
  </r>
  <r>
    <x v="5"/>
    <s v="Points"/>
    <s v="Parties gagnées"/>
    <s v="GA"/>
    <s v="G"/>
    <s v="N"/>
    <s v="P"/>
    <e v="#VALUE!"/>
    <e v="#VALUE!"/>
  </r>
  <r>
    <x v="0"/>
    <s v=""/>
    <m/>
    <s v=""/>
    <s v=""/>
    <s v=""/>
    <s v=""/>
    <s v=""/>
    <n v="0"/>
  </r>
  <r>
    <x v="6"/>
    <s v=""/>
    <m/>
    <s v=""/>
    <s v=""/>
    <s v=""/>
    <s v=""/>
    <s v=""/>
    <n v="0"/>
  </r>
  <r>
    <x v="2"/>
    <s v=""/>
    <m/>
    <s v=""/>
    <s v=""/>
    <s v=""/>
    <s v=""/>
    <s v=""/>
    <n v="0"/>
  </r>
  <r>
    <x v="3"/>
    <s v=""/>
    <m/>
    <s v=""/>
    <s v=""/>
    <s v=""/>
    <s v=""/>
    <s v=""/>
    <n v="0"/>
  </r>
  <r>
    <x v="4"/>
    <m/>
    <m/>
    <m/>
    <m/>
    <m/>
    <m/>
    <s v=""/>
    <n v="0"/>
  </r>
  <r>
    <x v="5"/>
    <s v="Points"/>
    <s v="Parties gagnées"/>
    <s v="GA"/>
    <s v="G"/>
    <s v="N"/>
    <s v="P"/>
    <e v="#VALUE!"/>
    <e v="#VALUE!"/>
  </r>
  <r>
    <x v="1"/>
    <s v=""/>
    <m/>
    <s v=""/>
    <s v=""/>
    <s v=""/>
    <s v=""/>
    <s v=""/>
    <n v="0"/>
  </r>
  <r>
    <x v="7"/>
    <s v=""/>
    <m/>
    <s v=""/>
    <s v=""/>
    <s v=""/>
    <s v=""/>
    <s v=""/>
    <n v="0"/>
  </r>
  <r>
    <x v="8"/>
    <s v=""/>
    <m/>
    <s v=""/>
    <s v=""/>
    <s v=""/>
    <s v=""/>
    <s v=""/>
    <n v="0"/>
  </r>
  <r>
    <x v="9"/>
    <s v=""/>
    <m/>
    <s v=""/>
    <s v=""/>
    <s v=""/>
    <s v=""/>
    <s v=""/>
    <n v="0"/>
  </r>
  <r>
    <x v="4"/>
    <m/>
    <m/>
    <m/>
    <m/>
    <m/>
    <m/>
    <s v=""/>
    <n v="0"/>
  </r>
  <r>
    <x v="5"/>
    <s v="Points"/>
    <s v="Parties gagnées"/>
    <s v="GA"/>
    <s v="G"/>
    <s v="N"/>
    <s v="P"/>
    <e v="#VALUE!"/>
    <e v="#VALUE!"/>
  </r>
  <r>
    <x v="6"/>
    <s v=""/>
    <m/>
    <s v=""/>
    <s v=""/>
    <s v=""/>
    <s v=""/>
    <s v=""/>
    <n v="0"/>
  </r>
  <r>
    <x v="9"/>
    <s v=""/>
    <m/>
    <s v=""/>
    <s v=""/>
    <s v=""/>
    <s v=""/>
    <s v=""/>
    <n v="0"/>
  </r>
  <r>
    <x v="8"/>
    <s v=""/>
    <m/>
    <s v=""/>
    <s v=""/>
    <s v=""/>
    <s v=""/>
    <s v=""/>
    <n v="0"/>
  </r>
  <r>
    <x v="7"/>
    <s v=""/>
    <m/>
    <s v=""/>
    <s v=""/>
    <s v=""/>
    <s v=""/>
    <s v=""/>
    <n v="0"/>
  </r>
  <r>
    <x v="4"/>
    <m/>
    <m/>
    <m/>
    <m/>
    <m/>
    <m/>
    <s v=""/>
    <n v="0"/>
  </r>
  <r>
    <x v="5"/>
    <s v="Points"/>
    <s v="Parties gagnées"/>
    <s v="GA"/>
    <s v="G"/>
    <s v="N"/>
    <s v="P"/>
    <e v="#VALUE!"/>
    <e v="#VALUE!"/>
  </r>
  <r>
    <x v="3"/>
    <s v=""/>
    <m/>
    <s v=""/>
    <s v=""/>
    <s v=""/>
    <s v=""/>
    <s v=""/>
    <n v="0"/>
  </r>
  <r>
    <x v="2"/>
    <s v=""/>
    <m/>
    <s v=""/>
    <s v=""/>
    <s v=""/>
    <s v=""/>
    <s v=""/>
    <n v="0"/>
  </r>
  <r>
    <x v="1"/>
    <s v=""/>
    <m/>
    <s v=""/>
    <s v=""/>
    <s v=""/>
    <s v=""/>
    <s v=""/>
    <n v="0"/>
  </r>
  <r>
    <x v="0"/>
    <s v=""/>
    <m/>
    <s v=""/>
    <s v=""/>
    <s v=""/>
    <s v=""/>
    <s v=""/>
    <n v="0"/>
  </r>
  <r>
    <x v="4"/>
    <m/>
    <m/>
    <m/>
    <m/>
    <m/>
    <m/>
    <s v=""/>
    <n v="0"/>
  </r>
  <r>
    <x v="5"/>
    <s v="Points"/>
    <s v="Parties gagnées"/>
    <s v="GA"/>
    <s v="G"/>
    <s v="N"/>
    <s v="P"/>
    <e v="#VALUE!"/>
    <e v="#VALUE!"/>
  </r>
  <r>
    <x v="7"/>
    <s v=""/>
    <m/>
    <s v=""/>
    <s v=""/>
    <s v=""/>
    <s v=""/>
    <s v=""/>
    <n v="0"/>
  </r>
  <r>
    <x v="6"/>
    <s v=""/>
    <m/>
    <s v=""/>
    <s v=""/>
    <s v=""/>
    <s v=""/>
    <s v=""/>
    <n v="0"/>
  </r>
  <r>
    <x v="0"/>
    <s v=""/>
    <m/>
    <s v=""/>
    <s v=""/>
    <s v=""/>
    <s v=""/>
    <s v=""/>
    <n v="0"/>
  </r>
  <r>
    <x v="9"/>
    <s v=""/>
    <m/>
    <s v=""/>
    <s v=""/>
    <s v=""/>
    <s v=""/>
    <s v=""/>
    <n v="0"/>
  </r>
  <r>
    <x v="4"/>
    <m/>
    <m/>
    <m/>
    <m/>
    <m/>
    <m/>
    <s v=""/>
    <n v="0"/>
  </r>
  <r>
    <x v="5"/>
    <s v="Points"/>
    <s v="Parties gagnées"/>
    <s v="GA"/>
    <s v="G"/>
    <s v="N"/>
    <s v="P"/>
    <e v="#VALUE!"/>
    <e v="#VALUE!"/>
  </r>
  <r>
    <x v="2"/>
    <s v=""/>
    <m/>
    <s v=""/>
    <s v=""/>
    <s v=""/>
    <s v=""/>
    <s v=""/>
    <n v="0"/>
  </r>
  <r>
    <x v="1"/>
    <s v=""/>
    <m/>
    <s v=""/>
    <s v=""/>
    <s v=""/>
    <s v=""/>
    <s v=""/>
    <n v="0"/>
  </r>
  <r>
    <x v="8"/>
    <s v=""/>
    <m/>
    <s v=""/>
    <s v=""/>
    <s v=""/>
    <s v=""/>
    <s v=""/>
    <n v="0"/>
  </r>
  <r>
    <x v="3"/>
    <s v=""/>
    <m/>
    <s v=""/>
    <s v=""/>
    <s v=""/>
    <s v=""/>
    <s v=""/>
    <n v="0"/>
  </r>
  <r>
    <x v="4"/>
    <m/>
    <m/>
    <m/>
    <m/>
    <m/>
    <m/>
    <s v=""/>
    <n v="0"/>
  </r>
  <r>
    <x v="5"/>
    <s v="Points"/>
    <s v="Parties gagnées"/>
    <s v="GA"/>
    <s v="G"/>
    <s v="N"/>
    <s v="P"/>
    <e v="#VALUE!"/>
    <e v="#VALUE!"/>
  </r>
  <r>
    <x v="0"/>
    <s v=""/>
    <m/>
    <s v=""/>
    <s v=""/>
    <s v=""/>
    <s v=""/>
    <s v=""/>
    <n v="0"/>
  </r>
  <r>
    <x v="3"/>
    <s v=""/>
    <m/>
    <s v=""/>
    <s v=""/>
    <s v=""/>
    <s v=""/>
    <s v=""/>
    <n v="0"/>
  </r>
  <r>
    <x v="9"/>
    <s v=""/>
    <m/>
    <s v=""/>
    <s v=""/>
    <s v=""/>
    <s v=""/>
    <s v=""/>
    <n v="0"/>
  </r>
  <r>
    <x v="6"/>
    <s v=""/>
    <m/>
    <s v=""/>
    <s v=""/>
    <s v=""/>
    <s v=""/>
    <s v=""/>
    <n v="0"/>
  </r>
  <r>
    <x v="4"/>
    <m/>
    <m/>
    <m/>
    <m/>
    <m/>
    <m/>
    <s v=""/>
    <n v="0"/>
  </r>
  <r>
    <x v="5"/>
    <s v="Points"/>
    <s v="Parties gagnées"/>
    <s v="GA"/>
    <s v="G"/>
    <s v="N"/>
    <s v="P"/>
    <e v="#VALUE!"/>
    <e v="#VALUE!"/>
  </r>
  <r>
    <x v="8"/>
    <s v=""/>
    <m/>
    <s v=""/>
    <s v=""/>
    <s v=""/>
    <s v=""/>
    <s v=""/>
    <n v="0"/>
  </r>
  <r>
    <x v="7"/>
    <s v=""/>
    <m/>
    <s v=""/>
    <s v=""/>
    <s v=""/>
    <s v=""/>
    <s v=""/>
    <n v="0"/>
  </r>
  <r>
    <x v="9"/>
    <s v=""/>
    <m/>
    <s v=""/>
    <s v=""/>
    <s v=""/>
    <s v=""/>
    <s v=""/>
    <n v="0"/>
  </r>
  <r>
    <x v="1"/>
    <s v=""/>
    <m/>
    <s v=""/>
    <s v=""/>
    <s v=""/>
    <s v=""/>
    <s v=""/>
    <n v="0"/>
  </r>
  <r>
    <x v="4"/>
    <m/>
    <m/>
    <m/>
    <m/>
    <m/>
    <m/>
    <s v=""/>
    <n v="0"/>
  </r>
  <r>
    <x v="5"/>
    <s v="Points"/>
    <s v="Parties gagnées"/>
    <s v="GA"/>
    <s v="G"/>
    <s v="N"/>
    <s v="P"/>
    <e v="#VALUE!"/>
    <e v="#VALUE!"/>
  </r>
  <r>
    <x v="2"/>
    <s v=""/>
    <m/>
    <s v=""/>
    <s v=""/>
    <s v=""/>
    <s v=""/>
    <s v=""/>
    <n v="0"/>
  </r>
  <r>
    <x v="0"/>
    <s v=""/>
    <m/>
    <s v=""/>
    <s v=""/>
    <s v=""/>
    <s v=""/>
    <s v=""/>
    <n v="0"/>
  </r>
  <r>
    <x v="3"/>
    <s v=""/>
    <m/>
    <s v=""/>
    <s v=""/>
    <s v=""/>
    <s v=""/>
    <s v=""/>
    <n v="0"/>
  </r>
  <r>
    <x v="6"/>
    <s v=""/>
    <m/>
    <s v=""/>
    <s v=""/>
    <s v=""/>
    <s v=""/>
    <s v=""/>
    <n v="0"/>
  </r>
  <r>
    <x v="10"/>
    <m/>
    <m/>
    <m/>
    <m/>
    <m/>
    <m/>
    <s v=""/>
    <n v="0"/>
  </r>
  <r>
    <x v="10"/>
    <m/>
    <m/>
    <m/>
    <m/>
    <m/>
    <m/>
    <s v=""/>
    <n v="0"/>
  </r>
  <r>
    <x v="6"/>
    <n v="22"/>
    <n v="8"/>
    <n v="8"/>
    <n v="1"/>
    <n v="0"/>
    <n v="0"/>
    <n v="3"/>
    <n v="3008022008"/>
  </r>
  <r>
    <x v="9"/>
    <n v="0"/>
    <n v="0"/>
    <n v="0"/>
    <n v="0"/>
    <n v="0"/>
    <n v="0"/>
    <n v="0"/>
    <n v="0"/>
  </r>
  <r>
    <x v="8"/>
    <n v="26"/>
    <n v="9"/>
    <n v="16"/>
    <n v="1"/>
    <n v="0"/>
    <n v="0"/>
    <n v="3"/>
    <n v="3016026009"/>
  </r>
  <r>
    <x v="7"/>
    <n v="10"/>
    <n v="4"/>
    <n v="-16"/>
    <n v="0"/>
    <n v="0"/>
    <n v="1"/>
    <n v="1"/>
    <n v="984010004"/>
  </r>
  <r>
    <x v="11"/>
    <n v="0"/>
    <n v="0"/>
    <n v="0"/>
    <n v="0"/>
    <n v="0"/>
    <n v="0"/>
    <n v="0"/>
    <n v="0"/>
  </r>
  <r>
    <x v="12"/>
    <s v="Points"/>
    <s v="Parties gagnées"/>
    <s v="GA"/>
    <s v="G"/>
    <s v="N"/>
    <s v="P"/>
    <e v="#VALUE!"/>
    <e v="#VALUE!"/>
  </r>
  <r>
    <x v="3"/>
    <n v="6"/>
    <n v="2"/>
    <n v="-24"/>
    <n v="0"/>
    <n v="0"/>
    <n v="1"/>
    <n v="1"/>
    <n v="976006002"/>
  </r>
  <r>
    <x v="2"/>
    <n v="16"/>
    <n v="4"/>
    <n v="-4"/>
    <n v="0"/>
    <n v="0"/>
    <n v="1"/>
    <n v="1"/>
    <n v="996016004"/>
  </r>
  <r>
    <x v="1"/>
    <n v="4"/>
    <n v="1"/>
    <n v="-28"/>
    <n v="0"/>
    <n v="0"/>
    <n v="1"/>
    <n v="1"/>
    <n v="972004001"/>
  </r>
  <r>
    <x v="0"/>
    <n v="0"/>
    <n v="0"/>
    <n v="0"/>
    <n v="0"/>
    <n v="0"/>
    <n v="0"/>
    <n v="0"/>
    <n v="0"/>
  </r>
  <r>
    <x v="11"/>
    <n v="0"/>
    <n v="0"/>
    <n v="0"/>
    <n v="0"/>
    <n v="0"/>
    <n v="0"/>
    <n v="0"/>
    <n v="0"/>
  </r>
  <r>
    <x v="12"/>
    <s v="Points"/>
    <s v="Parties gagnées"/>
    <s v="GA"/>
    <s v="G"/>
    <s v="N"/>
    <s v="P"/>
    <e v="#VALUE!"/>
    <e v="#VALUE!"/>
  </r>
  <r>
    <x v="7"/>
    <n v="12"/>
    <n v="5"/>
    <n v="-12"/>
    <n v="0"/>
    <n v="0"/>
    <n v="1"/>
    <n v="1"/>
    <n v="988012005"/>
  </r>
  <r>
    <x v="6"/>
    <n v="28"/>
    <n v="8"/>
    <n v="20"/>
    <n v="1"/>
    <n v="0"/>
    <n v="0"/>
    <n v="3"/>
    <n v="3020028008"/>
  </r>
  <r>
    <x v="0"/>
    <n v="14"/>
    <n v="5"/>
    <n v="-8"/>
    <n v="0"/>
    <n v="0"/>
    <n v="1"/>
    <n v="1"/>
    <n v="992014005"/>
  </r>
  <r>
    <x v="9"/>
    <n v="0"/>
    <n v="0"/>
    <n v="0"/>
    <n v="0"/>
    <n v="0"/>
    <n v="0"/>
    <n v="0"/>
    <n v="0"/>
  </r>
  <r>
    <x v="11"/>
    <n v="0"/>
    <n v="0"/>
    <n v="0"/>
    <n v="0"/>
    <n v="0"/>
    <n v="0"/>
    <n v="0"/>
    <n v="0"/>
  </r>
  <r>
    <x v="12"/>
    <s v="Points"/>
    <s v="Parties gagnées"/>
    <s v="GA"/>
    <s v="G"/>
    <s v="N"/>
    <s v="P"/>
    <e v="#VALUE!"/>
    <e v="#VALUE!"/>
  </r>
  <r>
    <x v="2"/>
    <n v="10"/>
    <n v="4"/>
    <n v="-16"/>
    <n v="0"/>
    <n v="0"/>
    <n v="1"/>
    <n v="1"/>
    <n v="984010004"/>
  </r>
  <r>
    <x v="1"/>
    <n v="10"/>
    <n v="6"/>
    <n v="-16"/>
    <n v="0"/>
    <n v="0"/>
    <n v="1"/>
    <n v="1"/>
    <n v="984010006"/>
  </r>
  <r>
    <x v="8"/>
    <n v="18"/>
    <n v="6"/>
    <n v="0"/>
    <n v="0"/>
    <n v="1"/>
    <n v="0"/>
    <n v="2"/>
    <n v="2000018006"/>
  </r>
  <r>
    <x v="3"/>
    <n v="0"/>
    <n v="0"/>
    <n v="0"/>
    <n v="0"/>
    <n v="0"/>
    <n v="0"/>
    <n v="0"/>
    <n v="0"/>
  </r>
  <r>
    <x v="11"/>
    <n v="0"/>
    <n v="0"/>
    <n v="0"/>
    <n v="0"/>
    <n v="0"/>
    <n v="0"/>
    <n v="0"/>
    <n v="0"/>
  </r>
  <r>
    <x v="12"/>
    <s v="Points"/>
    <s v="Parties gagnées"/>
    <s v="GA"/>
    <s v="G"/>
    <s v="N"/>
    <s v="P"/>
    <e v="#VALUE!"/>
    <e v="#VALUE!"/>
  </r>
  <r>
    <x v="0"/>
    <n v="0"/>
    <n v="0"/>
    <n v="0"/>
    <n v="0"/>
    <n v="0"/>
    <n v="0"/>
    <n v="0"/>
    <n v="0"/>
  </r>
  <r>
    <x v="3"/>
    <n v="0"/>
    <n v="0"/>
    <n v="0"/>
    <n v="0"/>
    <n v="0"/>
    <n v="0"/>
    <n v="0"/>
    <n v="0"/>
  </r>
  <r>
    <x v="9"/>
    <n v="0"/>
    <n v="0"/>
    <n v="0"/>
    <n v="0"/>
    <n v="0"/>
    <n v="0"/>
    <n v="0"/>
    <n v="0"/>
  </r>
  <r>
    <x v="6"/>
    <n v="0"/>
    <n v="0"/>
    <n v="0"/>
    <n v="0"/>
    <n v="0"/>
    <n v="0"/>
    <n v="0"/>
    <n v="0"/>
  </r>
  <r>
    <x v="11"/>
    <n v="0"/>
    <n v="0"/>
    <n v="0"/>
    <n v="0"/>
    <n v="0"/>
    <n v="0"/>
    <n v="0"/>
    <n v="0"/>
  </r>
  <r>
    <x v="12"/>
    <s v="Points"/>
    <s v="Parties gagnées"/>
    <s v="GA"/>
    <s v="G"/>
    <s v="N"/>
    <s v="P"/>
    <e v="#VALUE!"/>
    <e v="#VALUE!"/>
  </r>
  <r>
    <x v="8"/>
    <n v="0"/>
    <n v="0"/>
    <n v="0"/>
    <n v="0"/>
    <n v="0"/>
    <n v="0"/>
    <n v="0"/>
    <n v="0"/>
  </r>
  <r>
    <x v="7"/>
    <n v="0"/>
    <n v="0"/>
    <n v="0"/>
    <n v="0"/>
    <n v="0"/>
    <n v="0"/>
    <n v="0"/>
    <n v="0"/>
  </r>
  <r>
    <x v="9"/>
    <n v="0"/>
    <n v="0"/>
    <n v="0"/>
    <n v="0"/>
    <n v="0"/>
    <n v="0"/>
    <n v="0"/>
    <n v="0"/>
  </r>
  <r>
    <x v="1"/>
    <n v="0"/>
    <n v="0"/>
    <n v="0"/>
    <n v="0"/>
    <n v="0"/>
    <n v="0"/>
    <n v="0"/>
    <n v="0"/>
  </r>
  <r>
    <x v="11"/>
    <n v="0"/>
    <n v="0"/>
    <n v="0"/>
    <n v="0"/>
    <n v="0"/>
    <n v="0"/>
    <n v="0"/>
    <n v="0"/>
  </r>
  <r>
    <x v="12"/>
    <s v="Points"/>
    <s v="Parties gagnées"/>
    <s v="GA"/>
    <s v="G"/>
    <s v="N"/>
    <s v="P"/>
    <e v="#VALUE!"/>
    <e v="#VALUE!"/>
  </r>
  <r>
    <x v="2"/>
    <n v="0"/>
    <n v="0"/>
    <n v="0"/>
    <n v="0"/>
    <n v="0"/>
    <n v="0"/>
    <n v="0"/>
    <n v="0"/>
  </r>
  <r>
    <x v="0"/>
    <n v="0"/>
    <n v="0"/>
    <n v="0"/>
    <n v="0"/>
    <n v="0"/>
    <n v="0"/>
    <n v="0"/>
    <n v="0"/>
  </r>
  <r>
    <x v="3"/>
    <n v="0"/>
    <n v="0"/>
    <n v="0"/>
    <n v="0"/>
    <n v="0"/>
    <n v="0"/>
    <n v="0"/>
    <n v="0"/>
  </r>
  <r>
    <x v="6"/>
    <n v="0"/>
    <n v="0"/>
    <n v="0"/>
    <n v="0"/>
    <n v="0"/>
    <n v="0"/>
    <n v="0"/>
    <n v="0"/>
  </r>
  <r>
    <x v="11"/>
    <n v="0"/>
    <n v="0"/>
    <n v="0"/>
    <n v="0"/>
    <n v="0"/>
    <n v="0"/>
    <n v="0"/>
    <n v="0"/>
  </r>
  <r>
    <x v="12"/>
    <s v="Points"/>
    <s v="Parties gagnées"/>
    <s v="GA"/>
    <s v="G"/>
    <s v="N"/>
    <s v="P"/>
    <e v="#VALUE!"/>
    <e v="#VALUE!"/>
  </r>
  <r>
    <x v="0"/>
    <n v="0"/>
    <n v="0"/>
    <n v="0"/>
    <n v="0"/>
    <n v="0"/>
    <n v="0"/>
    <n v="0"/>
    <n v="0"/>
  </r>
  <r>
    <x v="1"/>
    <n v="0"/>
    <n v="0"/>
    <n v="0"/>
    <n v="0"/>
    <n v="0"/>
    <n v="0"/>
    <n v="0"/>
    <n v="0"/>
  </r>
  <r>
    <x v="2"/>
    <n v="0"/>
    <n v="0"/>
    <n v="0"/>
    <n v="0"/>
    <n v="0"/>
    <n v="0"/>
    <n v="0"/>
    <n v="0"/>
  </r>
  <r>
    <x v="3"/>
    <n v="0"/>
    <n v="0"/>
    <n v="0"/>
    <n v="0"/>
    <n v="0"/>
    <n v="0"/>
    <n v="0"/>
    <n v="0"/>
  </r>
  <r>
    <x v="11"/>
    <n v="0"/>
    <n v="0"/>
    <n v="0"/>
    <n v="0"/>
    <n v="0"/>
    <n v="0"/>
    <n v="0"/>
    <n v="0"/>
  </r>
  <r>
    <x v="12"/>
    <s v="Points"/>
    <s v="Parties gagnées"/>
    <s v="GA"/>
    <s v="G"/>
    <s v="N"/>
    <s v="P"/>
    <e v="#VALUE!"/>
    <e v="#VALUE!"/>
  </r>
  <r>
    <x v="6"/>
    <n v="0"/>
    <n v="0"/>
    <n v="0"/>
    <n v="0"/>
    <n v="0"/>
    <n v="0"/>
    <n v="0"/>
    <n v="0"/>
  </r>
  <r>
    <x v="7"/>
    <n v="0"/>
    <n v="0"/>
    <n v="0"/>
    <n v="0"/>
    <n v="0"/>
    <n v="0"/>
    <n v="0"/>
    <n v="0"/>
  </r>
  <r>
    <x v="8"/>
    <n v="0"/>
    <n v="0"/>
    <n v="0"/>
    <n v="0"/>
    <n v="0"/>
    <n v="0"/>
    <n v="0"/>
    <n v="0"/>
  </r>
  <r>
    <x v="9"/>
    <n v="0"/>
    <n v="0"/>
    <n v="0"/>
    <n v="0"/>
    <n v="0"/>
    <n v="0"/>
    <n v="0"/>
    <n v="0"/>
  </r>
  <r>
    <x v="11"/>
    <n v="0"/>
    <n v="0"/>
    <n v="0"/>
    <n v="0"/>
    <n v="0"/>
    <n v="0"/>
    <n v="0"/>
    <n v="0"/>
  </r>
  <r>
    <x v="12"/>
    <s v="Points"/>
    <s v="Parties gagnées"/>
    <s v="GA"/>
    <s v="G"/>
    <s v="N"/>
    <s v="P"/>
    <e v="#VALUE!"/>
    <e v="#VALUE!"/>
  </r>
  <r>
    <x v="1"/>
    <n v="0"/>
    <n v="0"/>
    <n v="0"/>
    <n v="0"/>
    <n v="0"/>
    <n v="0"/>
    <n v="0"/>
    <n v="0"/>
  </r>
  <r>
    <x v="2"/>
    <n v="0"/>
    <n v="0"/>
    <n v="0"/>
    <n v="0"/>
    <n v="0"/>
    <n v="0"/>
    <n v="0"/>
    <n v="0"/>
  </r>
  <r>
    <x v="3"/>
    <n v="0"/>
    <n v="0"/>
    <n v="0"/>
    <n v="0"/>
    <n v="0"/>
    <n v="0"/>
    <n v="0"/>
    <n v="0"/>
  </r>
  <r>
    <x v="8"/>
    <n v="0"/>
    <n v="0"/>
    <n v="0"/>
    <n v="0"/>
    <n v="0"/>
    <n v="0"/>
    <n v="0"/>
    <n v="0"/>
  </r>
  <r>
    <x v="11"/>
    <n v="0"/>
    <n v="0"/>
    <n v="0"/>
    <n v="0"/>
    <n v="0"/>
    <n v="0"/>
    <n v="0"/>
    <n v="0"/>
  </r>
  <r>
    <x v="12"/>
    <s v="Points"/>
    <s v="Parties gagnées"/>
    <s v="GA"/>
    <s v="G"/>
    <s v="N"/>
    <s v="P"/>
    <e v="#VALUE!"/>
    <e v="#VALUE!"/>
  </r>
  <r>
    <x v="0"/>
    <n v="0"/>
    <n v="0"/>
    <n v="0"/>
    <n v="0"/>
    <n v="0"/>
    <n v="0"/>
    <n v="0"/>
    <n v="0"/>
  </r>
  <r>
    <x v="6"/>
    <n v="0"/>
    <n v="0"/>
    <n v="0"/>
    <n v="0"/>
    <n v="0"/>
    <n v="0"/>
    <n v="0"/>
    <n v="0"/>
  </r>
  <r>
    <x v="7"/>
    <n v="0"/>
    <n v="0"/>
    <n v="0"/>
    <n v="0"/>
    <n v="0"/>
    <n v="0"/>
    <n v="0"/>
    <n v="0"/>
  </r>
  <r>
    <x v="9"/>
    <n v="0"/>
    <n v="0"/>
    <n v="0"/>
    <n v="0"/>
    <n v="0"/>
    <n v="0"/>
    <n v="0"/>
    <n v="0"/>
  </r>
  <r>
    <x v="11"/>
    <n v="0"/>
    <n v="0"/>
    <n v="0"/>
    <n v="0"/>
    <n v="0"/>
    <n v="0"/>
    <n v="0"/>
    <n v="0"/>
  </r>
  <r>
    <x v="12"/>
    <s v="Points"/>
    <s v="Parties gagnées"/>
    <s v="GA"/>
    <s v="G"/>
    <s v="N"/>
    <s v="P"/>
    <e v="#VALUE!"/>
    <e v="#VALUE!"/>
  </r>
  <r>
    <x v="1"/>
    <n v="0"/>
    <n v="0"/>
    <n v="0"/>
    <n v="0"/>
    <n v="0"/>
    <n v="0"/>
    <n v="0"/>
    <n v="0"/>
  </r>
  <r>
    <x v="2"/>
    <n v="0"/>
    <n v="0"/>
    <n v="0"/>
    <n v="0"/>
    <n v="0"/>
    <n v="0"/>
    <n v="0"/>
    <n v="0"/>
  </r>
  <r>
    <x v="7"/>
    <n v="0"/>
    <n v="0"/>
    <n v="0"/>
    <n v="0"/>
    <n v="0"/>
    <n v="0"/>
    <n v="0"/>
    <n v="0"/>
  </r>
  <r>
    <x v="8"/>
    <n v="0"/>
    <n v="0"/>
    <n v="0"/>
    <n v="0"/>
    <n v="0"/>
    <n v="0"/>
    <n v="0"/>
    <n v="0"/>
  </r>
  <r>
    <x v="11"/>
    <n v="0"/>
    <n v="0"/>
    <n v="0"/>
    <n v="0"/>
    <n v="0"/>
    <n v="0"/>
    <n v="0"/>
    <n v="0"/>
  </r>
  <r>
    <x v="12"/>
    <s v="Points"/>
    <s v="Parties gagnées"/>
    <s v="GA"/>
    <s v="G"/>
    <s v="N"/>
    <s v="P"/>
    <e v="#VALUE!"/>
    <e v="#VALUE!"/>
  </r>
  <r>
    <x v="0"/>
    <n v="0"/>
    <n v="0"/>
    <n v="0"/>
    <n v="0"/>
    <n v="0"/>
    <n v="0"/>
    <n v="0"/>
    <n v="0"/>
  </r>
  <r>
    <x v="6"/>
    <n v="0"/>
    <n v="0"/>
    <n v="0"/>
    <n v="0"/>
    <n v="0"/>
    <n v="0"/>
    <n v="0"/>
    <n v="0"/>
  </r>
  <r>
    <x v="2"/>
    <n v="0"/>
    <n v="0"/>
    <n v="0"/>
    <n v="0"/>
    <n v="0"/>
    <n v="0"/>
    <n v="0"/>
    <n v="0"/>
  </r>
  <r>
    <x v="3"/>
    <n v="0"/>
    <n v="0"/>
    <n v="0"/>
    <n v="0"/>
    <n v="0"/>
    <n v="0"/>
    <n v="0"/>
    <n v="0"/>
  </r>
  <r>
    <x v="11"/>
    <n v="0"/>
    <n v="0"/>
    <n v="0"/>
    <n v="0"/>
    <n v="0"/>
    <n v="0"/>
    <n v="0"/>
    <n v="0"/>
  </r>
  <r>
    <x v="12"/>
    <s v="Points"/>
    <s v="Parties gagnées"/>
    <s v="GA"/>
    <s v="G"/>
    <s v="N"/>
    <s v="P"/>
    <e v="#VALUE!"/>
    <e v="#VALUE!"/>
  </r>
  <r>
    <x v="1"/>
    <n v="0"/>
    <n v="0"/>
    <n v="0"/>
    <n v="0"/>
    <n v="0"/>
    <n v="0"/>
    <n v="0"/>
    <n v="0"/>
  </r>
  <r>
    <x v="7"/>
    <n v="0"/>
    <n v="0"/>
    <n v="0"/>
    <n v="0"/>
    <n v="0"/>
    <n v="0"/>
    <n v="0"/>
    <n v="0"/>
  </r>
  <r>
    <x v="8"/>
    <n v="0"/>
    <n v="0"/>
    <n v="0"/>
    <n v="0"/>
    <n v="0"/>
    <n v="0"/>
    <n v="0"/>
    <n v="0"/>
  </r>
  <r>
    <x v="9"/>
    <n v="0"/>
    <n v="0"/>
    <n v="0"/>
    <n v="0"/>
    <n v="0"/>
    <n v="0"/>
    <n v="0"/>
    <n v="0"/>
  </r>
</pivotCacheRecords>
</file>

<file path=xl/pivotCache/pivotCacheRecords10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66">
  <r>
    <x v="0"/>
    <n v="10"/>
    <n v="4"/>
    <n v="-16"/>
    <n v="0"/>
    <n v="0"/>
    <n v="1"/>
    <n v="1"/>
    <n v="984010004"/>
  </r>
  <r>
    <x v="1"/>
    <n v="12"/>
    <n v="4"/>
    <n v="-12"/>
    <n v="0"/>
    <n v="0"/>
    <n v="1"/>
    <n v="1"/>
    <n v="988012004"/>
  </r>
  <r>
    <x v="2"/>
    <n v="18"/>
    <n v="5"/>
    <n v="0"/>
    <n v="0"/>
    <n v="1"/>
    <n v="0"/>
    <n v="2"/>
    <n v="2000018005"/>
  </r>
  <r>
    <x v="3"/>
    <n v="8"/>
    <n v="2"/>
    <n v="-20"/>
    <n v="0"/>
    <n v="0"/>
    <n v="1"/>
    <n v="1"/>
    <n v="980008002"/>
  </r>
  <r>
    <x v="4"/>
    <m/>
    <m/>
    <m/>
    <m/>
    <m/>
    <m/>
    <s v=""/>
    <m/>
  </r>
  <r>
    <x v="5"/>
    <s v="Points"/>
    <s v="Parties gagnées"/>
    <s v="GA"/>
    <s v="G"/>
    <s v="N"/>
    <s v="P"/>
    <e v="#VALUE!"/>
    <m/>
  </r>
  <r>
    <x v="6"/>
    <n v="10"/>
    <n v="3"/>
    <n v="-16"/>
    <n v="0"/>
    <n v="0"/>
    <n v="1"/>
    <n v="1"/>
    <n v="984010003"/>
  </r>
  <r>
    <x v="7"/>
    <n v="18"/>
    <n v="5"/>
    <n v="0"/>
    <n v="0"/>
    <n v="1"/>
    <n v="0"/>
    <n v="2"/>
    <n v="2000018005"/>
  </r>
  <r>
    <x v="8"/>
    <n v="18"/>
    <n v="6"/>
    <n v="0"/>
    <n v="0"/>
    <n v="1"/>
    <n v="0"/>
    <n v="2"/>
    <n v="2000018006"/>
  </r>
  <r>
    <x v="9"/>
    <n v="20"/>
    <n v="6"/>
    <n v="4"/>
    <n v="1"/>
    <n v="0"/>
    <n v="0"/>
    <n v="3"/>
    <n v="3004020006"/>
  </r>
  <r>
    <x v="4"/>
    <m/>
    <m/>
    <m/>
    <m/>
    <m/>
    <m/>
    <s v=""/>
    <m/>
  </r>
  <r>
    <x v="5"/>
    <s v="Points"/>
    <s v="Parties gagnées"/>
    <s v="GA"/>
    <s v="G"/>
    <s v="N"/>
    <s v="P"/>
    <e v="#VALUE!"/>
    <m/>
  </r>
  <r>
    <x v="1"/>
    <n v="16"/>
    <n v="6"/>
    <n v="-4"/>
    <n v="0"/>
    <n v="0"/>
    <n v="1"/>
    <n v="1"/>
    <n v="996016006"/>
  </r>
  <r>
    <x v="2"/>
    <n v="20"/>
    <n v="6"/>
    <n v="4"/>
    <n v="1"/>
    <n v="0"/>
    <n v="0"/>
    <n v="3"/>
    <n v="3004020006"/>
  </r>
  <r>
    <x v="3"/>
    <n v="30"/>
    <n v="8"/>
    <n v="24"/>
    <n v="1"/>
    <n v="0"/>
    <n v="0"/>
    <n v="3"/>
    <n v="3024030008"/>
  </r>
  <r>
    <x v="8"/>
    <n v="20"/>
    <n v="6"/>
    <n v="4"/>
    <n v="1"/>
    <n v="0"/>
    <n v="0"/>
    <n v="3"/>
    <n v="3004020006"/>
  </r>
  <r>
    <x v="4"/>
    <m/>
    <m/>
    <m/>
    <m/>
    <m/>
    <m/>
    <s v=""/>
    <m/>
  </r>
  <r>
    <x v="5"/>
    <s v="Points"/>
    <s v="Parties gagnées"/>
    <s v="GA"/>
    <s v="G"/>
    <s v="N"/>
    <s v="P"/>
    <e v="#VALUE!"/>
    <m/>
  </r>
  <r>
    <x v="0"/>
    <n v="18"/>
    <n v="6"/>
    <n v="0"/>
    <n v="0"/>
    <n v="1"/>
    <n v="0"/>
    <n v="2"/>
    <n v="2000018006"/>
  </r>
  <r>
    <x v="6"/>
    <n v="24"/>
    <n v="8"/>
    <n v="12"/>
    <n v="1"/>
    <n v="0"/>
    <n v="0"/>
    <n v="3"/>
    <n v="3012024008"/>
  </r>
  <r>
    <x v="7"/>
    <n v="22"/>
    <n v="6"/>
    <n v="8"/>
    <n v="1"/>
    <n v="0"/>
    <n v="0"/>
    <n v="3"/>
    <n v="3008022006"/>
  </r>
  <r>
    <x v="9"/>
    <n v="12"/>
    <n v="4"/>
    <n v="-12"/>
    <n v="0"/>
    <n v="0"/>
    <n v="1"/>
    <n v="1"/>
    <n v="988012004"/>
  </r>
  <r>
    <x v="4"/>
    <m/>
    <m/>
    <m/>
    <m/>
    <m/>
    <m/>
    <s v=""/>
    <m/>
  </r>
  <r>
    <x v="5"/>
    <s v="Points"/>
    <s v="Parties gagnées"/>
    <s v="GA"/>
    <s v="G"/>
    <s v="N"/>
    <s v="P"/>
    <e v="#VALUE!"/>
    <m/>
  </r>
  <r>
    <x v="1"/>
    <n v="28"/>
    <n v="8"/>
    <n v="20"/>
    <n v="1"/>
    <n v="0"/>
    <n v="0"/>
    <n v="3"/>
    <n v="3020028008"/>
  </r>
  <r>
    <x v="2"/>
    <n v="10"/>
    <n v="4"/>
    <n v="-16"/>
    <n v="0"/>
    <n v="0"/>
    <n v="1"/>
    <n v="1"/>
    <n v="984010004"/>
  </r>
  <r>
    <x v="7"/>
    <n v="28"/>
    <n v="8"/>
    <n v="20"/>
    <n v="1"/>
    <n v="0"/>
    <n v="0"/>
    <n v="3"/>
    <n v="3020028008"/>
  </r>
  <r>
    <x v="8"/>
    <n v="22"/>
    <n v="7"/>
    <n v="8"/>
    <n v="1"/>
    <n v="0"/>
    <n v="0"/>
    <n v="3"/>
    <n v="3008022007"/>
  </r>
  <r>
    <x v="4"/>
    <m/>
    <m/>
    <m/>
    <m/>
    <m/>
    <m/>
    <s v=""/>
    <n v="0"/>
  </r>
  <r>
    <x v="5"/>
    <s v="Points"/>
    <s v="Parties gagnées"/>
    <s v="GA"/>
    <s v="G"/>
    <s v="N"/>
    <s v="P"/>
    <e v="#VALUE!"/>
    <e v="#VALUE!"/>
  </r>
  <r>
    <x v="0"/>
    <s v=""/>
    <m/>
    <s v=""/>
    <s v=""/>
    <s v=""/>
    <s v=""/>
    <s v=""/>
    <n v="0"/>
  </r>
  <r>
    <x v="6"/>
    <s v=""/>
    <m/>
    <s v=""/>
    <s v=""/>
    <s v=""/>
    <s v=""/>
    <s v=""/>
    <n v="0"/>
  </r>
  <r>
    <x v="2"/>
    <s v=""/>
    <m/>
    <s v=""/>
    <s v=""/>
    <s v=""/>
    <s v=""/>
    <s v=""/>
    <n v="0"/>
  </r>
  <r>
    <x v="3"/>
    <s v=""/>
    <m/>
    <s v=""/>
    <s v=""/>
    <s v=""/>
    <s v=""/>
    <s v=""/>
    <n v="0"/>
  </r>
  <r>
    <x v="4"/>
    <m/>
    <m/>
    <m/>
    <m/>
    <m/>
    <m/>
    <s v=""/>
    <n v="0"/>
  </r>
  <r>
    <x v="5"/>
    <s v="Points"/>
    <s v="Parties gagnées"/>
    <s v="GA"/>
    <s v="G"/>
    <s v="N"/>
    <s v="P"/>
    <e v="#VALUE!"/>
    <e v="#VALUE!"/>
  </r>
  <r>
    <x v="1"/>
    <s v=""/>
    <m/>
    <s v=""/>
    <s v=""/>
    <s v=""/>
    <s v=""/>
    <s v=""/>
    <n v="0"/>
  </r>
  <r>
    <x v="7"/>
    <s v=""/>
    <m/>
    <s v=""/>
    <s v=""/>
    <s v=""/>
    <s v=""/>
    <s v=""/>
    <n v="0"/>
  </r>
  <r>
    <x v="8"/>
    <s v=""/>
    <m/>
    <s v=""/>
    <s v=""/>
    <s v=""/>
    <s v=""/>
    <s v=""/>
    <n v="0"/>
  </r>
  <r>
    <x v="9"/>
    <s v=""/>
    <m/>
    <s v=""/>
    <s v=""/>
    <s v=""/>
    <s v=""/>
    <s v=""/>
    <n v="0"/>
  </r>
  <r>
    <x v="4"/>
    <m/>
    <m/>
    <m/>
    <m/>
    <m/>
    <m/>
    <s v=""/>
    <n v="0"/>
  </r>
  <r>
    <x v="5"/>
    <s v="Points"/>
    <s v="Parties gagnées"/>
    <s v="GA"/>
    <s v="G"/>
    <s v="N"/>
    <s v="P"/>
    <e v="#VALUE!"/>
    <e v="#VALUE!"/>
  </r>
  <r>
    <x v="6"/>
    <s v=""/>
    <m/>
    <s v=""/>
    <s v=""/>
    <s v=""/>
    <s v=""/>
    <s v=""/>
    <n v="0"/>
  </r>
  <r>
    <x v="9"/>
    <s v=""/>
    <m/>
    <s v=""/>
    <s v=""/>
    <s v=""/>
    <s v=""/>
    <s v=""/>
    <n v="0"/>
  </r>
  <r>
    <x v="8"/>
    <s v=""/>
    <m/>
    <s v=""/>
    <s v=""/>
    <s v=""/>
    <s v=""/>
    <s v=""/>
    <n v="0"/>
  </r>
  <r>
    <x v="7"/>
    <s v=""/>
    <m/>
    <s v=""/>
    <s v=""/>
    <s v=""/>
    <s v=""/>
    <s v=""/>
    <n v="0"/>
  </r>
  <r>
    <x v="4"/>
    <m/>
    <m/>
    <m/>
    <m/>
    <m/>
    <m/>
    <s v=""/>
    <n v="0"/>
  </r>
  <r>
    <x v="5"/>
    <s v="Points"/>
    <s v="Parties gagnées"/>
    <s v="GA"/>
    <s v="G"/>
    <s v="N"/>
    <s v="P"/>
    <e v="#VALUE!"/>
    <e v="#VALUE!"/>
  </r>
  <r>
    <x v="3"/>
    <s v=""/>
    <m/>
    <s v=""/>
    <s v=""/>
    <s v=""/>
    <s v=""/>
    <s v=""/>
    <n v="0"/>
  </r>
  <r>
    <x v="2"/>
    <s v=""/>
    <m/>
    <s v=""/>
    <s v=""/>
    <s v=""/>
    <s v=""/>
    <s v=""/>
    <n v="0"/>
  </r>
  <r>
    <x v="1"/>
    <s v=""/>
    <m/>
    <s v=""/>
    <s v=""/>
    <s v=""/>
    <s v=""/>
    <s v=""/>
    <n v="0"/>
  </r>
  <r>
    <x v="0"/>
    <s v=""/>
    <m/>
    <s v=""/>
    <s v=""/>
    <s v=""/>
    <s v=""/>
    <s v=""/>
    <n v="0"/>
  </r>
  <r>
    <x v="4"/>
    <m/>
    <m/>
    <m/>
    <m/>
    <m/>
    <m/>
    <s v=""/>
    <n v="0"/>
  </r>
  <r>
    <x v="5"/>
    <s v="Points"/>
    <s v="Parties gagnées"/>
    <s v="GA"/>
    <s v="G"/>
    <s v="N"/>
    <s v="P"/>
    <e v="#VALUE!"/>
    <e v="#VALUE!"/>
  </r>
  <r>
    <x v="7"/>
    <s v=""/>
    <m/>
    <s v=""/>
    <s v=""/>
    <s v=""/>
    <s v=""/>
    <s v=""/>
    <n v="0"/>
  </r>
  <r>
    <x v="6"/>
    <s v=""/>
    <m/>
    <s v=""/>
    <s v=""/>
    <s v=""/>
    <s v=""/>
    <s v=""/>
    <n v="0"/>
  </r>
  <r>
    <x v="0"/>
    <s v=""/>
    <m/>
    <s v=""/>
    <s v=""/>
    <s v=""/>
    <s v=""/>
    <s v=""/>
    <n v="0"/>
  </r>
  <r>
    <x v="9"/>
    <s v=""/>
    <m/>
    <s v=""/>
    <s v=""/>
    <s v=""/>
    <s v=""/>
    <s v=""/>
    <n v="0"/>
  </r>
  <r>
    <x v="4"/>
    <m/>
    <m/>
    <m/>
    <m/>
    <m/>
    <m/>
    <s v=""/>
    <n v="0"/>
  </r>
  <r>
    <x v="5"/>
    <s v="Points"/>
    <s v="Parties gagnées"/>
    <s v="GA"/>
    <s v="G"/>
    <s v="N"/>
    <s v="P"/>
    <e v="#VALUE!"/>
    <e v="#VALUE!"/>
  </r>
  <r>
    <x v="2"/>
    <s v=""/>
    <m/>
    <s v=""/>
    <s v=""/>
    <s v=""/>
    <s v=""/>
    <s v=""/>
    <n v="0"/>
  </r>
  <r>
    <x v="1"/>
    <s v=""/>
    <m/>
    <s v=""/>
    <s v=""/>
    <s v=""/>
    <s v=""/>
    <s v=""/>
    <n v="0"/>
  </r>
  <r>
    <x v="8"/>
    <s v=""/>
    <m/>
    <s v=""/>
    <s v=""/>
    <s v=""/>
    <s v=""/>
    <s v=""/>
    <n v="0"/>
  </r>
  <r>
    <x v="3"/>
    <s v=""/>
    <m/>
    <s v=""/>
    <s v=""/>
    <s v=""/>
    <s v=""/>
    <s v=""/>
    <n v="0"/>
  </r>
  <r>
    <x v="4"/>
    <m/>
    <m/>
    <m/>
    <m/>
    <m/>
    <m/>
    <s v=""/>
    <n v="0"/>
  </r>
  <r>
    <x v="5"/>
    <s v="Points"/>
    <s v="Parties gagnées"/>
    <s v="GA"/>
    <s v="G"/>
    <s v="N"/>
    <s v="P"/>
    <e v="#VALUE!"/>
    <e v="#VALUE!"/>
  </r>
  <r>
    <x v="0"/>
    <s v=""/>
    <m/>
    <s v=""/>
    <s v=""/>
    <s v=""/>
    <s v=""/>
    <s v=""/>
    <n v="0"/>
  </r>
  <r>
    <x v="3"/>
    <s v=""/>
    <m/>
    <s v=""/>
    <s v=""/>
    <s v=""/>
    <s v=""/>
    <s v=""/>
    <n v="0"/>
  </r>
  <r>
    <x v="9"/>
    <s v=""/>
    <m/>
    <s v=""/>
    <s v=""/>
    <s v=""/>
    <s v=""/>
    <s v=""/>
    <n v="0"/>
  </r>
  <r>
    <x v="6"/>
    <s v=""/>
    <m/>
    <s v=""/>
    <s v=""/>
    <s v=""/>
    <s v=""/>
    <s v=""/>
    <n v="0"/>
  </r>
  <r>
    <x v="4"/>
    <m/>
    <m/>
    <m/>
    <m/>
    <m/>
    <m/>
    <s v=""/>
    <n v="0"/>
  </r>
  <r>
    <x v="5"/>
    <s v="Points"/>
    <s v="Parties gagnées"/>
    <s v="GA"/>
    <s v="G"/>
    <s v="N"/>
    <s v="P"/>
    <e v="#VALUE!"/>
    <e v="#VALUE!"/>
  </r>
  <r>
    <x v="8"/>
    <s v=""/>
    <m/>
    <s v=""/>
    <s v=""/>
    <s v=""/>
    <s v=""/>
    <s v=""/>
    <n v="0"/>
  </r>
  <r>
    <x v="7"/>
    <s v=""/>
    <m/>
    <s v=""/>
    <s v=""/>
    <s v=""/>
    <s v=""/>
    <s v=""/>
    <n v="0"/>
  </r>
  <r>
    <x v="9"/>
    <s v=""/>
    <m/>
    <s v=""/>
    <s v=""/>
    <s v=""/>
    <s v=""/>
    <s v=""/>
    <n v="0"/>
  </r>
  <r>
    <x v="1"/>
    <s v=""/>
    <m/>
    <s v=""/>
    <s v=""/>
    <s v=""/>
    <s v=""/>
    <s v=""/>
    <n v="0"/>
  </r>
  <r>
    <x v="4"/>
    <m/>
    <m/>
    <m/>
    <m/>
    <m/>
    <m/>
    <s v=""/>
    <n v="0"/>
  </r>
  <r>
    <x v="5"/>
    <s v="Points"/>
    <s v="Parties gagnées"/>
    <s v="GA"/>
    <s v="G"/>
    <s v="N"/>
    <s v="P"/>
    <e v="#VALUE!"/>
    <e v="#VALUE!"/>
  </r>
  <r>
    <x v="2"/>
    <s v=""/>
    <m/>
    <s v=""/>
    <s v=""/>
    <s v=""/>
    <s v=""/>
    <s v=""/>
    <n v="0"/>
  </r>
  <r>
    <x v="0"/>
    <s v=""/>
    <m/>
    <s v=""/>
    <s v=""/>
    <s v=""/>
    <s v=""/>
    <s v=""/>
    <n v="0"/>
  </r>
  <r>
    <x v="3"/>
    <s v=""/>
    <m/>
    <s v=""/>
    <s v=""/>
    <s v=""/>
    <s v=""/>
    <s v=""/>
    <n v="0"/>
  </r>
  <r>
    <x v="6"/>
    <s v=""/>
    <m/>
    <s v=""/>
    <s v=""/>
    <s v=""/>
    <s v=""/>
    <s v=""/>
    <n v="0"/>
  </r>
  <r>
    <x v="10"/>
    <m/>
    <m/>
    <m/>
    <m/>
    <m/>
    <m/>
    <s v=""/>
    <n v="0"/>
  </r>
  <r>
    <x v="10"/>
    <m/>
    <m/>
    <m/>
    <m/>
    <m/>
    <m/>
    <s v=""/>
    <n v="0"/>
  </r>
  <r>
    <x v="6"/>
    <n v="26"/>
    <n v="7"/>
    <n v="16"/>
    <n v="1"/>
    <n v="0"/>
    <n v="0"/>
    <n v="3"/>
    <n v="3016026007"/>
  </r>
  <r>
    <x v="9"/>
    <n v="24"/>
    <n v="7"/>
    <n v="12"/>
    <n v="1"/>
    <n v="0"/>
    <n v="0"/>
    <n v="3"/>
    <n v="3012024007"/>
  </r>
  <r>
    <x v="8"/>
    <n v="18"/>
    <n v="6"/>
    <n v="0"/>
    <n v="0"/>
    <n v="1"/>
    <n v="0"/>
    <n v="2"/>
    <n v="2000018006"/>
  </r>
  <r>
    <x v="7"/>
    <n v="28"/>
    <n v="9"/>
    <n v="20"/>
    <n v="1"/>
    <n v="0"/>
    <n v="0"/>
    <n v="3"/>
    <n v="3020028009"/>
  </r>
  <r>
    <x v="11"/>
    <n v="0"/>
    <n v="0"/>
    <n v="0"/>
    <n v="0"/>
    <n v="0"/>
    <n v="0"/>
    <n v="0"/>
    <n v="0"/>
  </r>
  <r>
    <x v="12"/>
    <s v="Points"/>
    <s v="Parties gagnées"/>
    <s v="GA"/>
    <s v="G"/>
    <s v="N"/>
    <s v="P"/>
    <e v="#VALUE!"/>
    <e v="#VALUE!"/>
  </r>
  <r>
    <x v="3"/>
    <n v="26"/>
    <n v="8"/>
    <n v="16"/>
    <n v="1"/>
    <n v="0"/>
    <n v="0"/>
    <n v="3"/>
    <n v="3016026008"/>
  </r>
  <r>
    <x v="2"/>
    <n v="18"/>
    <n v="6"/>
    <n v="0"/>
    <n v="0"/>
    <n v="1"/>
    <n v="0"/>
    <n v="2"/>
    <n v="2000018006"/>
  </r>
  <r>
    <x v="1"/>
    <n v="18"/>
    <n v="5"/>
    <n v="0"/>
    <n v="0"/>
    <n v="1"/>
    <n v="0"/>
    <n v="2"/>
    <n v="2000018005"/>
  </r>
  <r>
    <x v="0"/>
    <n v="16"/>
    <n v="5"/>
    <n v="-4"/>
    <n v="0"/>
    <n v="0"/>
    <n v="1"/>
    <n v="1"/>
    <n v="996016005"/>
  </r>
  <r>
    <x v="11"/>
    <n v="0"/>
    <n v="0"/>
    <n v="0"/>
    <n v="0"/>
    <n v="0"/>
    <n v="0"/>
    <n v="0"/>
    <n v="0"/>
  </r>
  <r>
    <x v="12"/>
    <s v="Points"/>
    <s v="Parties gagnées"/>
    <s v="GA"/>
    <s v="G"/>
    <s v="N"/>
    <s v="P"/>
    <e v="#VALUE!"/>
    <e v="#VALUE!"/>
  </r>
  <r>
    <x v="7"/>
    <n v="20"/>
    <n v="5"/>
    <n v="4"/>
    <n v="1"/>
    <n v="0"/>
    <n v="0"/>
    <n v="3"/>
    <n v="3004020005"/>
  </r>
  <r>
    <x v="6"/>
    <n v="16"/>
    <n v="5"/>
    <n v="-4"/>
    <n v="0"/>
    <n v="0"/>
    <n v="1"/>
    <n v="1"/>
    <n v="996016005"/>
  </r>
  <r>
    <x v="0"/>
    <n v="6"/>
    <n v="3"/>
    <n v="-24"/>
    <n v="0"/>
    <n v="0"/>
    <n v="1"/>
    <n v="1"/>
    <n v="976006003"/>
  </r>
  <r>
    <x v="9"/>
    <n v="16"/>
    <n v="5"/>
    <n v="-4"/>
    <n v="0"/>
    <n v="0"/>
    <n v="1"/>
    <n v="1"/>
    <n v="996016005"/>
  </r>
  <r>
    <x v="11"/>
    <n v="0"/>
    <n v="0"/>
    <n v="0"/>
    <n v="0"/>
    <n v="0"/>
    <n v="0"/>
    <n v="0"/>
    <n v="0"/>
  </r>
  <r>
    <x v="12"/>
    <s v="Points"/>
    <s v="Parties gagnées"/>
    <s v="GA"/>
    <s v="G"/>
    <s v="N"/>
    <s v="P"/>
    <e v="#VALUE!"/>
    <e v="#VALUE!"/>
  </r>
  <r>
    <x v="2"/>
    <n v="18"/>
    <n v="5"/>
    <n v="0"/>
    <n v="0"/>
    <n v="1"/>
    <n v="0"/>
    <n v="2"/>
    <n v="2000018005"/>
  </r>
  <r>
    <x v="1"/>
    <n v="12"/>
    <n v="3"/>
    <n v="-12"/>
    <n v="0"/>
    <n v="0"/>
    <n v="1"/>
    <n v="1"/>
    <n v="988012003"/>
  </r>
  <r>
    <x v="8"/>
    <n v="14"/>
    <n v="5"/>
    <n v="-8"/>
    <n v="0"/>
    <n v="0"/>
    <n v="1"/>
    <n v="1"/>
    <n v="992014005"/>
  </r>
  <r>
    <x v="3"/>
    <n v="24"/>
    <n v="7"/>
    <n v="12"/>
    <n v="1"/>
    <n v="0"/>
    <n v="0"/>
    <n v="3"/>
    <n v="3012024007"/>
  </r>
  <r>
    <x v="11"/>
    <n v="0"/>
    <n v="0"/>
    <n v="0"/>
    <n v="0"/>
    <n v="0"/>
    <n v="0"/>
    <n v="0"/>
    <n v="0"/>
  </r>
  <r>
    <x v="12"/>
    <s v="Points"/>
    <s v="Parties gagnées"/>
    <s v="GA"/>
    <s v="G"/>
    <s v="N"/>
    <s v="P"/>
    <e v="#VALUE!"/>
    <e v="#VALUE!"/>
  </r>
  <r>
    <x v="0"/>
    <n v="8"/>
    <n v="3"/>
    <n v="-20"/>
    <n v="0"/>
    <n v="0"/>
    <n v="1"/>
    <n v="1"/>
    <n v="980008003"/>
  </r>
  <r>
    <x v="3"/>
    <n v="26"/>
    <n v="7"/>
    <n v="16"/>
    <n v="1"/>
    <n v="0"/>
    <n v="0"/>
    <n v="3"/>
    <n v="3016026007"/>
  </r>
  <r>
    <x v="9"/>
    <n v="8"/>
    <n v="3"/>
    <n v="-20"/>
    <n v="0"/>
    <n v="0"/>
    <n v="1"/>
    <n v="1"/>
    <n v="980008003"/>
  </r>
  <r>
    <x v="6"/>
    <n v="14"/>
    <n v="4"/>
    <n v="-8"/>
    <n v="0"/>
    <n v="0"/>
    <n v="1"/>
    <n v="1"/>
    <n v="992014004"/>
  </r>
  <r>
    <x v="11"/>
    <n v="0"/>
    <n v="0"/>
    <n v="0"/>
    <n v="0"/>
    <n v="0"/>
    <n v="0"/>
    <n v="0"/>
    <n v="0"/>
  </r>
  <r>
    <x v="12"/>
    <s v="Points"/>
    <s v="Parties gagnées"/>
    <s v="GA"/>
    <s v="G"/>
    <s v="N"/>
    <s v="P"/>
    <e v="#VALUE!"/>
    <e v="#VALUE!"/>
  </r>
  <r>
    <x v="8"/>
    <n v="0"/>
    <n v="0"/>
    <n v="0"/>
    <n v="0"/>
    <n v="0"/>
    <n v="0"/>
    <n v="0"/>
    <n v="0"/>
  </r>
  <r>
    <x v="7"/>
    <n v="0"/>
    <n v="0"/>
    <n v="0"/>
    <n v="0"/>
    <n v="0"/>
    <n v="0"/>
    <n v="0"/>
    <n v="0"/>
  </r>
  <r>
    <x v="9"/>
    <n v="0"/>
    <n v="0"/>
    <n v="0"/>
    <n v="0"/>
    <n v="0"/>
    <n v="0"/>
    <n v="0"/>
    <n v="0"/>
  </r>
  <r>
    <x v="1"/>
    <n v="0"/>
    <n v="0"/>
    <n v="0"/>
    <n v="0"/>
    <n v="0"/>
    <n v="0"/>
    <n v="0"/>
    <n v="0"/>
  </r>
  <r>
    <x v="11"/>
    <n v="0"/>
    <n v="0"/>
    <n v="0"/>
    <n v="0"/>
    <n v="0"/>
    <n v="0"/>
    <n v="0"/>
    <n v="0"/>
  </r>
  <r>
    <x v="12"/>
    <s v="Points"/>
    <s v="Parties gagnées"/>
    <s v="GA"/>
    <s v="G"/>
    <s v="N"/>
    <s v="P"/>
    <e v="#VALUE!"/>
    <e v="#VALUE!"/>
  </r>
  <r>
    <x v="2"/>
    <n v="0"/>
    <n v="0"/>
    <n v="0"/>
    <n v="0"/>
    <n v="0"/>
    <n v="0"/>
    <n v="0"/>
    <n v="0"/>
  </r>
  <r>
    <x v="0"/>
    <n v="0"/>
    <n v="0"/>
    <n v="0"/>
    <n v="0"/>
    <n v="0"/>
    <n v="0"/>
    <n v="0"/>
    <n v="0"/>
  </r>
  <r>
    <x v="3"/>
    <n v="0"/>
    <n v="0"/>
    <n v="0"/>
    <n v="0"/>
    <n v="0"/>
    <n v="0"/>
    <n v="0"/>
    <n v="0"/>
  </r>
  <r>
    <x v="6"/>
    <n v="0"/>
    <n v="0"/>
    <n v="0"/>
    <n v="0"/>
    <n v="0"/>
    <n v="0"/>
    <n v="0"/>
    <n v="0"/>
  </r>
  <r>
    <x v="11"/>
    <n v="0"/>
    <n v="0"/>
    <n v="0"/>
    <n v="0"/>
    <n v="0"/>
    <n v="0"/>
    <n v="0"/>
    <n v="0"/>
  </r>
  <r>
    <x v="12"/>
    <s v="Points"/>
    <s v="Parties gagnées"/>
    <s v="GA"/>
    <s v="G"/>
    <s v="N"/>
    <s v="P"/>
    <e v="#VALUE!"/>
    <e v="#VALUE!"/>
  </r>
  <r>
    <x v="0"/>
    <n v="0"/>
    <n v="0"/>
    <n v="0"/>
    <n v="0"/>
    <n v="0"/>
    <n v="0"/>
    <n v="0"/>
    <n v="0"/>
  </r>
  <r>
    <x v="1"/>
    <n v="0"/>
    <n v="0"/>
    <n v="0"/>
    <n v="0"/>
    <n v="0"/>
    <n v="0"/>
    <n v="0"/>
    <n v="0"/>
  </r>
  <r>
    <x v="2"/>
    <n v="0"/>
    <n v="0"/>
    <n v="0"/>
    <n v="0"/>
    <n v="0"/>
    <n v="0"/>
    <n v="0"/>
    <n v="0"/>
  </r>
  <r>
    <x v="3"/>
    <n v="0"/>
    <n v="0"/>
    <n v="0"/>
    <n v="0"/>
    <n v="0"/>
    <n v="0"/>
    <n v="0"/>
    <n v="0"/>
  </r>
  <r>
    <x v="11"/>
    <n v="0"/>
    <n v="0"/>
    <n v="0"/>
    <n v="0"/>
    <n v="0"/>
    <n v="0"/>
    <n v="0"/>
    <n v="0"/>
  </r>
  <r>
    <x v="12"/>
    <s v="Points"/>
    <s v="Parties gagnées"/>
    <s v="GA"/>
    <s v="G"/>
    <s v="N"/>
    <s v="P"/>
    <e v="#VALUE!"/>
    <e v="#VALUE!"/>
  </r>
  <r>
    <x v="6"/>
    <n v="0"/>
    <n v="0"/>
    <n v="0"/>
    <n v="0"/>
    <n v="0"/>
    <n v="0"/>
    <n v="0"/>
    <n v="0"/>
  </r>
  <r>
    <x v="7"/>
    <n v="0"/>
    <n v="0"/>
    <n v="0"/>
    <n v="0"/>
    <n v="0"/>
    <n v="0"/>
    <n v="0"/>
    <n v="0"/>
  </r>
  <r>
    <x v="8"/>
    <n v="0"/>
    <n v="0"/>
    <n v="0"/>
    <n v="0"/>
    <n v="0"/>
    <n v="0"/>
    <n v="0"/>
    <n v="0"/>
  </r>
  <r>
    <x v="9"/>
    <n v="0"/>
    <n v="0"/>
    <n v="0"/>
    <n v="0"/>
    <n v="0"/>
    <n v="0"/>
    <n v="0"/>
    <n v="0"/>
  </r>
  <r>
    <x v="11"/>
    <n v="0"/>
    <n v="0"/>
    <n v="0"/>
    <n v="0"/>
    <n v="0"/>
    <n v="0"/>
    <n v="0"/>
    <n v="0"/>
  </r>
  <r>
    <x v="12"/>
    <s v="Points"/>
    <s v="Parties gagnées"/>
    <s v="GA"/>
    <s v="G"/>
    <s v="N"/>
    <s v="P"/>
    <e v="#VALUE!"/>
    <e v="#VALUE!"/>
  </r>
  <r>
    <x v="1"/>
    <n v="0"/>
    <n v="0"/>
    <n v="0"/>
    <n v="0"/>
    <n v="0"/>
    <n v="0"/>
    <n v="0"/>
    <n v="0"/>
  </r>
  <r>
    <x v="2"/>
    <n v="0"/>
    <n v="0"/>
    <n v="0"/>
    <n v="0"/>
    <n v="0"/>
    <n v="0"/>
    <n v="0"/>
    <n v="0"/>
  </r>
  <r>
    <x v="3"/>
    <n v="0"/>
    <n v="0"/>
    <n v="0"/>
    <n v="0"/>
    <n v="0"/>
    <n v="0"/>
    <n v="0"/>
    <n v="0"/>
  </r>
  <r>
    <x v="8"/>
    <n v="0"/>
    <n v="0"/>
    <n v="0"/>
    <n v="0"/>
    <n v="0"/>
    <n v="0"/>
    <n v="0"/>
    <n v="0"/>
  </r>
  <r>
    <x v="11"/>
    <n v="0"/>
    <n v="0"/>
    <n v="0"/>
    <n v="0"/>
    <n v="0"/>
    <n v="0"/>
    <n v="0"/>
    <n v="0"/>
  </r>
  <r>
    <x v="12"/>
    <s v="Points"/>
    <s v="Parties gagnées"/>
    <s v="GA"/>
    <s v="G"/>
    <s v="N"/>
    <s v="P"/>
    <e v="#VALUE!"/>
    <e v="#VALUE!"/>
  </r>
  <r>
    <x v="0"/>
    <n v="0"/>
    <n v="0"/>
    <n v="0"/>
    <n v="0"/>
    <n v="0"/>
    <n v="0"/>
    <n v="0"/>
    <n v="0"/>
  </r>
  <r>
    <x v="6"/>
    <n v="0"/>
    <n v="0"/>
    <n v="0"/>
    <n v="0"/>
    <n v="0"/>
    <n v="0"/>
    <n v="0"/>
    <n v="0"/>
  </r>
  <r>
    <x v="7"/>
    <n v="0"/>
    <n v="0"/>
    <n v="0"/>
    <n v="0"/>
    <n v="0"/>
    <n v="0"/>
    <n v="0"/>
    <n v="0"/>
  </r>
  <r>
    <x v="9"/>
    <n v="0"/>
    <n v="0"/>
    <n v="0"/>
    <n v="0"/>
    <n v="0"/>
    <n v="0"/>
    <n v="0"/>
    <n v="0"/>
  </r>
  <r>
    <x v="11"/>
    <n v="0"/>
    <n v="0"/>
    <n v="0"/>
    <n v="0"/>
    <n v="0"/>
    <n v="0"/>
    <n v="0"/>
    <n v="0"/>
  </r>
  <r>
    <x v="12"/>
    <s v="Points"/>
    <s v="Parties gagnées"/>
    <s v="GA"/>
    <s v="G"/>
    <s v="N"/>
    <s v="P"/>
    <e v="#VALUE!"/>
    <e v="#VALUE!"/>
  </r>
  <r>
    <x v="1"/>
    <n v="0"/>
    <n v="0"/>
    <n v="0"/>
    <n v="0"/>
    <n v="0"/>
    <n v="0"/>
    <n v="0"/>
    <n v="0"/>
  </r>
  <r>
    <x v="2"/>
    <n v="0"/>
    <n v="0"/>
    <n v="0"/>
    <n v="0"/>
    <n v="0"/>
    <n v="0"/>
    <n v="0"/>
    <n v="0"/>
  </r>
  <r>
    <x v="7"/>
    <n v="0"/>
    <n v="0"/>
    <n v="0"/>
    <n v="0"/>
    <n v="0"/>
    <n v="0"/>
    <n v="0"/>
    <n v="0"/>
  </r>
  <r>
    <x v="8"/>
    <n v="0"/>
    <n v="0"/>
    <n v="0"/>
    <n v="0"/>
    <n v="0"/>
    <n v="0"/>
    <n v="0"/>
    <n v="0"/>
  </r>
  <r>
    <x v="11"/>
    <n v="0"/>
    <n v="0"/>
    <n v="0"/>
    <n v="0"/>
    <n v="0"/>
    <n v="0"/>
    <n v="0"/>
    <n v="0"/>
  </r>
  <r>
    <x v="12"/>
    <s v="Points"/>
    <s v="Parties gagnées"/>
    <s v="GA"/>
    <s v="G"/>
    <s v="N"/>
    <s v="P"/>
    <e v="#VALUE!"/>
    <e v="#VALUE!"/>
  </r>
  <r>
    <x v="0"/>
    <n v="0"/>
    <n v="0"/>
    <n v="0"/>
    <n v="0"/>
    <n v="0"/>
    <n v="0"/>
    <n v="0"/>
    <n v="0"/>
  </r>
  <r>
    <x v="6"/>
    <n v="0"/>
    <n v="0"/>
    <n v="0"/>
    <n v="0"/>
    <n v="0"/>
    <n v="0"/>
    <n v="0"/>
    <n v="0"/>
  </r>
  <r>
    <x v="2"/>
    <n v="0"/>
    <n v="0"/>
    <n v="0"/>
    <n v="0"/>
    <n v="0"/>
    <n v="0"/>
    <n v="0"/>
    <n v="0"/>
  </r>
  <r>
    <x v="3"/>
    <n v="0"/>
    <n v="0"/>
    <n v="0"/>
    <n v="0"/>
    <n v="0"/>
    <n v="0"/>
    <n v="0"/>
    <n v="0"/>
  </r>
  <r>
    <x v="11"/>
    <n v="0"/>
    <n v="0"/>
    <n v="0"/>
    <n v="0"/>
    <n v="0"/>
    <n v="0"/>
    <n v="0"/>
    <n v="0"/>
  </r>
  <r>
    <x v="12"/>
    <s v="Points"/>
    <s v="Parties gagnées"/>
    <s v="GA"/>
    <s v="G"/>
    <s v="N"/>
    <s v="P"/>
    <e v="#VALUE!"/>
    <e v="#VALUE!"/>
  </r>
  <r>
    <x v="1"/>
    <n v="0"/>
    <n v="0"/>
    <n v="0"/>
    <n v="0"/>
    <n v="0"/>
    <n v="0"/>
    <n v="0"/>
    <n v="0"/>
  </r>
  <r>
    <x v="7"/>
    <n v="0"/>
    <n v="0"/>
    <n v="0"/>
    <n v="0"/>
    <n v="0"/>
    <n v="0"/>
    <n v="0"/>
    <n v="0"/>
  </r>
  <r>
    <x v="8"/>
    <n v="0"/>
    <n v="0"/>
    <n v="0"/>
    <n v="0"/>
    <n v="0"/>
    <n v="0"/>
    <n v="0"/>
    <n v="0"/>
  </r>
  <r>
    <x v="9"/>
    <n v="0"/>
    <n v="0"/>
    <n v="0"/>
    <n v="0"/>
    <n v="0"/>
    <n v="0"/>
    <n v="0"/>
    <n v="0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66">
  <r>
    <x v="0"/>
    <n v="32"/>
    <n v="9"/>
    <n v="28"/>
    <n v="1"/>
    <n v="0"/>
    <n v="0"/>
    <n v="3"/>
    <n v="3028032009"/>
  </r>
  <r>
    <x v="1"/>
    <n v="34"/>
    <n v="10"/>
    <n v="32"/>
    <n v="1"/>
    <n v="0"/>
    <n v="0"/>
    <n v="3"/>
    <n v="3032034010"/>
  </r>
  <r>
    <x v="2"/>
    <n v="18"/>
    <n v="5"/>
    <n v="0"/>
    <n v="0"/>
    <n v="1"/>
    <n v="0"/>
    <n v="2"/>
    <n v="2000018005"/>
  </r>
  <r>
    <x v="3"/>
    <n v="18"/>
    <n v="6"/>
    <n v="0"/>
    <n v="0"/>
    <n v="1"/>
    <n v="0"/>
    <n v="2"/>
    <n v="2000018006"/>
  </r>
  <r>
    <x v="4"/>
    <m/>
    <m/>
    <m/>
    <m/>
    <m/>
    <m/>
    <s v=""/>
    <n v="0"/>
  </r>
  <r>
    <x v="5"/>
    <s v="Points"/>
    <s v="Parties gagnées"/>
    <s v="GA"/>
    <s v="G"/>
    <s v="N"/>
    <s v="P"/>
    <e v="#VALUE!"/>
    <e v="#VALUE!"/>
  </r>
  <r>
    <x v="6"/>
    <n v="24"/>
    <n v="7"/>
    <n v="12"/>
    <n v="1"/>
    <n v="0"/>
    <n v="0"/>
    <n v="3"/>
    <n v="3012024007"/>
  </r>
  <r>
    <x v="7"/>
    <n v="32"/>
    <n v="9"/>
    <n v="28"/>
    <n v="1"/>
    <n v="0"/>
    <n v="0"/>
    <n v="3"/>
    <n v="3028032009"/>
  </r>
  <r>
    <x v="8"/>
    <n v="16"/>
    <n v="6"/>
    <n v="-4"/>
    <n v="0"/>
    <n v="0"/>
    <n v="1"/>
    <n v="1"/>
    <n v="996016006"/>
  </r>
  <r>
    <x v="9"/>
    <n v="10"/>
    <n v="3"/>
    <n v="-16"/>
    <n v="0"/>
    <n v="0"/>
    <n v="1"/>
    <n v="1"/>
    <n v="984010003"/>
  </r>
  <r>
    <x v="4"/>
    <m/>
    <m/>
    <m/>
    <m/>
    <m/>
    <m/>
    <s v=""/>
    <n v="0"/>
  </r>
  <r>
    <x v="5"/>
    <s v="Points"/>
    <s v="Parties gagnées"/>
    <s v="GA"/>
    <s v="G"/>
    <s v="N"/>
    <s v="P"/>
    <e v="#VALUE!"/>
    <e v="#VALUE!"/>
  </r>
  <r>
    <x v="1"/>
    <n v="22"/>
    <n v="5"/>
    <n v="8"/>
    <n v="1"/>
    <n v="0"/>
    <n v="0"/>
    <n v="3"/>
    <n v="3008022005"/>
  </r>
  <r>
    <x v="2"/>
    <n v="24"/>
    <n v="7"/>
    <n v="12"/>
    <n v="1"/>
    <n v="0"/>
    <n v="0"/>
    <n v="3"/>
    <n v="3012024007"/>
  </r>
  <r>
    <x v="3"/>
    <n v="18"/>
    <n v="5"/>
    <n v="0"/>
    <n v="0"/>
    <n v="1"/>
    <n v="0"/>
    <n v="2"/>
    <n v="2000018005"/>
  </r>
  <r>
    <x v="8"/>
    <n v="32"/>
    <n v="8"/>
    <n v="28"/>
    <n v="1"/>
    <n v="0"/>
    <n v="0"/>
    <n v="3"/>
    <n v="3028032008"/>
  </r>
  <r>
    <x v="4"/>
    <m/>
    <m/>
    <m/>
    <m/>
    <m/>
    <m/>
    <s v=""/>
    <n v="0"/>
  </r>
  <r>
    <x v="5"/>
    <s v="Points"/>
    <s v="Parties gagnées"/>
    <s v="GA"/>
    <s v="G"/>
    <s v="N"/>
    <s v="P"/>
    <e v="#VALUE!"/>
    <e v="#VALUE!"/>
  </r>
  <r>
    <x v="0"/>
    <n v="22"/>
    <n v="7"/>
    <n v="8"/>
    <n v="1"/>
    <n v="0"/>
    <n v="0"/>
    <n v="3"/>
    <n v="3008022007"/>
  </r>
  <r>
    <x v="6"/>
    <n v="18"/>
    <n v="5"/>
    <n v="0"/>
    <n v="0"/>
    <n v="1"/>
    <n v="0"/>
    <n v="2"/>
    <n v="2000018005"/>
  </r>
  <r>
    <x v="7"/>
    <n v="20"/>
    <n v="6"/>
    <n v="4"/>
    <n v="1"/>
    <n v="0"/>
    <n v="0"/>
    <n v="3"/>
    <n v="3004020006"/>
  </r>
  <r>
    <x v="9"/>
    <n v="18"/>
    <n v="5"/>
    <n v="0"/>
    <n v="0"/>
    <n v="1"/>
    <n v="0"/>
    <n v="2"/>
    <n v="2000018005"/>
  </r>
  <r>
    <x v="4"/>
    <m/>
    <m/>
    <m/>
    <m/>
    <m/>
    <m/>
    <s v=""/>
    <n v="0"/>
  </r>
  <r>
    <x v="5"/>
    <s v="Points"/>
    <s v="Parties gagnées"/>
    <s v="GA"/>
    <s v="G"/>
    <s v="N"/>
    <s v="P"/>
    <e v="#VALUE!"/>
    <e v="#VALUE!"/>
  </r>
  <r>
    <x v="1"/>
    <s v=""/>
    <m/>
    <s v=""/>
    <s v=""/>
    <s v=""/>
    <s v=""/>
    <s v=""/>
    <n v="0"/>
  </r>
  <r>
    <x v="2"/>
    <s v=""/>
    <m/>
    <s v=""/>
    <s v=""/>
    <s v=""/>
    <s v=""/>
    <s v=""/>
    <n v="0"/>
  </r>
  <r>
    <x v="7"/>
    <s v=""/>
    <m/>
    <s v=""/>
    <s v=""/>
    <s v=""/>
    <s v=""/>
    <s v=""/>
    <n v="0"/>
  </r>
  <r>
    <x v="8"/>
    <s v=""/>
    <m/>
    <s v=""/>
    <s v=""/>
    <s v=""/>
    <s v=""/>
    <s v=""/>
    <n v="0"/>
  </r>
  <r>
    <x v="4"/>
    <m/>
    <m/>
    <m/>
    <m/>
    <m/>
    <m/>
    <s v=""/>
    <n v="0"/>
  </r>
  <r>
    <x v="5"/>
    <s v="Points"/>
    <s v="Parties gagnées"/>
    <s v="GA"/>
    <s v="G"/>
    <s v="N"/>
    <s v="P"/>
    <e v="#VALUE!"/>
    <e v="#VALUE!"/>
  </r>
  <r>
    <x v="0"/>
    <s v=""/>
    <m/>
    <s v=""/>
    <s v=""/>
    <s v=""/>
    <s v=""/>
    <s v=""/>
    <n v="0"/>
  </r>
  <r>
    <x v="6"/>
    <s v=""/>
    <m/>
    <s v=""/>
    <s v=""/>
    <s v=""/>
    <s v=""/>
    <s v=""/>
    <n v="0"/>
  </r>
  <r>
    <x v="2"/>
    <s v=""/>
    <m/>
    <s v=""/>
    <s v=""/>
    <s v=""/>
    <s v=""/>
    <s v=""/>
    <n v="0"/>
  </r>
  <r>
    <x v="3"/>
    <s v=""/>
    <m/>
    <s v=""/>
    <s v=""/>
    <s v=""/>
    <s v=""/>
    <s v=""/>
    <n v="0"/>
  </r>
  <r>
    <x v="4"/>
    <m/>
    <m/>
    <m/>
    <m/>
    <m/>
    <m/>
    <s v=""/>
    <n v="0"/>
  </r>
  <r>
    <x v="5"/>
    <s v="Points"/>
    <s v="Parties gagnées"/>
    <s v="GA"/>
    <s v="G"/>
    <s v="N"/>
    <s v="P"/>
    <e v="#VALUE!"/>
    <e v="#VALUE!"/>
  </r>
  <r>
    <x v="1"/>
    <s v=""/>
    <m/>
    <s v=""/>
    <s v=""/>
    <s v=""/>
    <s v=""/>
    <s v=""/>
    <n v="0"/>
  </r>
  <r>
    <x v="7"/>
    <s v=""/>
    <m/>
    <s v=""/>
    <s v=""/>
    <s v=""/>
    <s v=""/>
    <s v=""/>
    <n v="0"/>
  </r>
  <r>
    <x v="8"/>
    <s v=""/>
    <m/>
    <s v=""/>
    <s v=""/>
    <s v=""/>
    <s v=""/>
    <s v=""/>
    <n v="0"/>
  </r>
  <r>
    <x v="9"/>
    <s v=""/>
    <m/>
    <s v=""/>
    <s v=""/>
    <s v=""/>
    <s v=""/>
    <s v=""/>
    <n v="0"/>
  </r>
  <r>
    <x v="4"/>
    <m/>
    <m/>
    <m/>
    <m/>
    <m/>
    <m/>
    <s v=""/>
    <n v="0"/>
  </r>
  <r>
    <x v="5"/>
    <s v="Points"/>
    <s v="Parties gagnées"/>
    <s v="GA"/>
    <s v="G"/>
    <s v="N"/>
    <s v="P"/>
    <e v="#VALUE!"/>
    <e v="#VALUE!"/>
  </r>
  <r>
    <x v="6"/>
    <s v=""/>
    <m/>
    <s v=""/>
    <s v=""/>
    <s v=""/>
    <s v=""/>
    <s v=""/>
    <n v="0"/>
  </r>
  <r>
    <x v="9"/>
    <s v=""/>
    <m/>
    <s v=""/>
    <s v=""/>
    <s v=""/>
    <s v=""/>
    <s v=""/>
    <n v="0"/>
  </r>
  <r>
    <x v="8"/>
    <s v=""/>
    <m/>
    <s v=""/>
    <s v=""/>
    <s v=""/>
    <s v=""/>
    <s v=""/>
    <n v="0"/>
  </r>
  <r>
    <x v="7"/>
    <s v=""/>
    <m/>
    <s v=""/>
    <s v=""/>
    <s v=""/>
    <s v=""/>
    <s v=""/>
    <n v="0"/>
  </r>
  <r>
    <x v="4"/>
    <m/>
    <m/>
    <m/>
    <m/>
    <m/>
    <m/>
    <s v=""/>
    <n v="0"/>
  </r>
  <r>
    <x v="5"/>
    <s v="Points"/>
    <s v="Parties gagnées"/>
    <s v="GA"/>
    <s v="G"/>
    <s v="N"/>
    <s v="P"/>
    <e v="#VALUE!"/>
    <e v="#VALUE!"/>
  </r>
  <r>
    <x v="3"/>
    <s v=""/>
    <m/>
    <s v=""/>
    <s v=""/>
    <s v=""/>
    <s v=""/>
    <s v=""/>
    <n v="0"/>
  </r>
  <r>
    <x v="2"/>
    <s v=""/>
    <m/>
    <s v=""/>
    <s v=""/>
    <s v=""/>
    <s v=""/>
    <s v=""/>
    <n v="0"/>
  </r>
  <r>
    <x v="1"/>
    <s v=""/>
    <m/>
    <s v=""/>
    <s v=""/>
    <s v=""/>
    <s v=""/>
    <s v=""/>
    <n v="0"/>
  </r>
  <r>
    <x v="0"/>
    <s v=""/>
    <m/>
    <s v=""/>
    <s v=""/>
    <s v=""/>
    <s v=""/>
    <s v=""/>
    <n v="0"/>
  </r>
  <r>
    <x v="4"/>
    <m/>
    <m/>
    <m/>
    <m/>
    <m/>
    <m/>
    <s v=""/>
    <n v="0"/>
  </r>
  <r>
    <x v="5"/>
    <s v="Points"/>
    <s v="Parties gagnées"/>
    <s v="GA"/>
    <s v="G"/>
    <s v="N"/>
    <s v="P"/>
    <e v="#VALUE!"/>
    <e v="#VALUE!"/>
  </r>
  <r>
    <x v="7"/>
    <s v=""/>
    <m/>
    <s v=""/>
    <s v=""/>
    <s v=""/>
    <s v=""/>
    <s v=""/>
    <n v="0"/>
  </r>
  <r>
    <x v="6"/>
    <s v=""/>
    <m/>
    <s v=""/>
    <s v=""/>
    <s v=""/>
    <s v=""/>
    <s v=""/>
    <n v="0"/>
  </r>
  <r>
    <x v="0"/>
    <s v=""/>
    <m/>
    <s v=""/>
    <s v=""/>
    <s v=""/>
    <s v=""/>
    <s v=""/>
    <n v="0"/>
  </r>
  <r>
    <x v="9"/>
    <s v=""/>
    <m/>
    <s v=""/>
    <s v=""/>
    <s v=""/>
    <s v=""/>
    <s v=""/>
    <n v="0"/>
  </r>
  <r>
    <x v="4"/>
    <m/>
    <m/>
    <m/>
    <m/>
    <m/>
    <m/>
    <s v=""/>
    <n v="0"/>
  </r>
  <r>
    <x v="5"/>
    <s v="Points"/>
    <s v="Parties gagnées"/>
    <s v="GA"/>
    <s v="G"/>
    <s v="N"/>
    <s v="P"/>
    <e v="#VALUE!"/>
    <e v="#VALUE!"/>
  </r>
  <r>
    <x v="2"/>
    <s v=""/>
    <m/>
    <s v=""/>
    <s v=""/>
    <s v=""/>
    <s v=""/>
    <s v=""/>
    <n v="0"/>
  </r>
  <r>
    <x v="1"/>
    <s v=""/>
    <m/>
    <s v=""/>
    <s v=""/>
    <s v=""/>
    <s v=""/>
    <s v=""/>
    <n v="0"/>
  </r>
  <r>
    <x v="8"/>
    <s v=""/>
    <m/>
    <s v=""/>
    <s v=""/>
    <s v=""/>
    <s v=""/>
    <s v=""/>
    <n v="0"/>
  </r>
  <r>
    <x v="3"/>
    <s v=""/>
    <m/>
    <s v=""/>
    <s v=""/>
    <s v=""/>
    <s v=""/>
    <s v=""/>
    <n v="0"/>
  </r>
  <r>
    <x v="4"/>
    <m/>
    <m/>
    <m/>
    <m/>
    <m/>
    <m/>
    <s v=""/>
    <n v="0"/>
  </r>
  <r>
    <x v="5"/>
    <s v="Points"/>
    <s v="Parties gagnées"/>
    <s v="GA"/>
    <s v="G"/>
    <s v="N"/>
    <s v="P"/>
    <e v="#VALUE!"/>
    <e v="#VALUE!"/>
  </r>
  <r>
    <x v="0"/>
    <s v=""/>
    <m/>
    <s v=""/>
    <s v=""/>
    <s v=""/>
    <s v=""/>
    <s v=""/>
    <n v="0"/>
  </r>
  <r>
    <x v="3"/>
    <s v=""/>
    <m/>
    <s v=""/>
    <s v=""/>
    <s v=""/>
    <s v=""/>
    <s v=""/>
    <n v="0"/>
  </r>
  <r>
    <x v="9"/>
    <s v=""/>
    <m/>
    <s v=""/>
    <s v=""/>
    <s v=""/>
    <s v=""/>
    <s v=""/>
    <n v="0"/>
  </r>
  <r>
    <x v="6"/>
    <s v=""/>
    <m/>
    <s v=""/>
    <s v=""/>
    <s v=""/>
    <s v=""/>
    <s v=""/>
    <n v="0"/>
  </r>
  <r>
    <x v="4"/>
    <m/>
    <m/>
    <m/>
    <m/>
    <m/>
    <m/>
    <s v=""/>
    <n v="0"/>
  </r>
  <r>
    <x v="5"/>
    <s v="Points"/>
    <s v="Parties gagnées"/>
    <s v="GA"/>
    <s v="G"/>
    <s v="N"/>
    <s v="P"/>
    <e v="#VALUE!"/>
    <e v="#VALUE!"/>
  </r>
  <r>
    <x v="8"/>
    <s v=""/>
    <m/>
    <s v=""/>
    <s v=""/>
    <s v=""/>
    <s v=""/>
    <s v=""/>
    <n v="0"/>
  </r>
  <r>
    <x v="7"/>
    <s v=""/>
    <m/>
    <s v=""/>
    <s v=""/>
    <s v=""/>
    <s v=""/>
    <s v=""/>
    <n v="0"/>
  </r>
  <r>
    <x v="9"/>
    <s v=""/>
    <m/>
    <s v=""/>
    <s v=""/>
    <s v=""/>
    <s v=""/>
    <s v=""/>
    <n v="0"/>
  </r>
  <r>
    <x v="1"/>
    <s v=""/>
    <m/>
    <s v=""/>
    <s v=""/>
    <s v=""/>
    <s v=""/>
    <s v=""/>
    <n v="0"/>
  </r>
  <r>
    <x v="4"/>
    <m/>
    <m/>
    <m/>
    <m/>
    <m/>
    <m/>
    <s v=""/>
    <n v="0"/>
  </r>
  <r>
    <x v="5"/>
    <s v="Points"/>
    <s v="Parties gagnées"/>
    <s v="GA"/>
    <s v="G"/>
    <s v="N"/>
    <s v="P"/>
    <e v="#VALUE!"/>
    <e v="#VALUE!"/>
  </r>
  <r>
    <x v="2"/>
    <s v=""/>
    <m/>
    <s v=""/>
    <s v=""/>
    <s v=""/>
    <s v=""/>
    <s v=""/>
    <n v="0"/>
  </r>
  <r>
    <x v="0"/>
    <s v=""/>
    <m/>
    <s v=""/>
    <s v=""/>
    <s v=""/>
    <s v=""/>
    <s v=""/>
    <n v="0"/>
  </r>
  <r>
    <x v="3"/>
    <s v=""/>
    <m/>
    <s v=""/>
    <s v=""/>
    <s v=""/>
    <s v=""/>
    <s v=""/>
    <n v="0"/>
  </r>
  <r>
    <x v="6"/>
    <s v=""/>
    <m/>
    <s v=""/>
    <s v=""/>
    <s v=""/>
    <s v=""/>
    <s v=""/>
    <n v="0"/>
  </r>
  <r>
    <x v="10"/>
    <m/>
    <m/>
    <m/>
    <m/>
    <m/>
    <m/>
    <s v=""/>
    <n v="0"/>
  </r>
  <r>
    <x v="10"/>
    <m/>
    <m/>
    <m/>
    <m/>
    <m/>
    <m/>
    <s v=""/>
    <n v="0"/>
  </r>
  <r>
    <x v="6"/>
    <n v="4"/>
    <n v="2"/>
    <n v="-28"/>
    <n v="0"/>
    <n v="0"/>
    <n v="1"/>
    <n v="1"/>
    <n v="972004002"/>
  </r>
  <r>
    <x v="9"/>
    <n v="2"/>
    <n v="1"/>
    <n v="-32"/>
    <n v="0"/>
    <n v="0"/>
    <n v="1"/>
    <n v="1"/>
    <n v="968002001"/>
  </r>
  <r>
    <x v="8"/>
    <n v="18"/>
    <n v="6"/>
    <n v="0"/>
    <n v="0"/>
    <n v="1"/>
    <n v="0"/>
    <n v="2"/>
    <n v="2000018006"/>
  </r>
  <r>
    <x v="7"/>
    <n v="18"/>
    <n v="5"/>
    <n v="0"/>
    <n v="0"/>
    <n v="1"/>
    <n v="0"/>
    <n v="2"/>
    <n v="2000018005"/>
  </r>
  <r>
    <x v="11"/>
    <n v="0"/>
    <n v="0"/>
    <n v="0"/>
    <n v="0"/>
    <n v="0"/>
    <n v="0"/>
    <n v="0"/>
    <n v="0"/>
  </r>
  <r>
    <x v="12"/>
    <s v="Points"/>
    <s v="Parties gagnées"/>
    <s v="GA"/>
    <s v="G"/>
    <s v="N"/>
    <s v="P"/>
    <e v="#VALUE!"/>
    <e v="#VALUE!"/>
  </r>
  <r>
    <x v="3"/>
    <n v="12"/>
    <n v="4"/>
    <n v="-12"/>
    <n v="0"/>
    <n v="0"/>
    <n v="1"/>
    <n v="1"/>
    <n v="988012004"/>
  </r>
  <r>
    <x v="2"/>
    <n v="4"/>
    <n v="2"/>
    <n v="-28"/>
    <n v="0"/>
    <n v="0"/>
    <n v="1"/>
    <n v="1"/>
    <n v="972004002"/>
  </r>
  <r>
    <x v="1"/>
    <n v="20"/>
    <n v="5"/>
    <n v="4"/>
    <n v="1"/>
    <n v="0"/>
    <n v="0"/>
    <n v="3"/>
    <n v="3004020005"/>
  </r>
  <r>
    <x v="0"/>
    <n v="26"/>
    <n v="8"/>
    <n v="16"/>
    <n v="1"/>
    <n v="0"/>
    <n v="0"/>
    <n v="3"/>
    <n v="3016026008"/>
  </r>
  <r>
    <x v="11"/>
    <n v="0"/>
    <n v="0"/>
    <n v="0"/>
    <n v="0"/>
    <n v="0"/>
    <n v="0"/>
    <n v="0"/>
    <n v="0"/>
  </r>
  <r>
    <x v="12"/>
    <s v="Points"/>
    <s v="Parties gagnées"/>
    <s v="GA"/>
    <s v="G"/>
    <s v="N"/>
    <s v="P"/>
    <e v="#VALUE!"/>
    <e v="#VALUE!"/>
  </r>
  <r>
    <x v="7"/>
    <n v="14"/>
    <n v="6"/>
    <n v="-8"/>
    <n v="0"/>
    <n v="0"/>
    <n v="1"/>
    <n v="1"/>
    <n v="992014006"/>
  </r>
  <r>
    <x v="6"/>
    <n v="12"/>
    <n v="4"/>
    <n v="-12"/>
    <n v="0"/>
    <n v="0"/>
    <n v="1"/>
    <n v="1"/>
    <n v="988012004"/>
  </r>
  <r>
    <x v="0"/>
    <n v="18"/>
    <n v="6"/>
    <n v="0"/>
    <n v="0"/>
    <n v="1"/>
    <n v="0"/>
    <n v="2"/>
    <n v="2000018006"/>
  </r>
  <r>
    <x v="9"/>
    <n v="4"/>
    <n v="3"/>
    <n v="-28"/>
    <n v="0"/>
    <n v="0"/>
    <n v="1"/>
    <n v="1"/>
    <n v="972004003"/>
  </r>
  <r>
    <x v="11"/>
    <n v="0"/>
    <n v="0"/>
    <n v="0"/>
    <n v="0"/>
    <n v="0"/>
    <n v="0"/>
    <n v="0"/>
    <n v="0"/>
  </r>
  <r>
    <x v="12"/>
    <s v="Points"/>
    <s v="Parties gagnées"/>
    <s v="GA"/>
    <s v="G"/>
    <s v="N"/>
    <s v="P"/>
    <e v="#VALUE!"/>
    <e v="#VALUE!"/>
  </r>
  <r>
    <x v="2"/>
    <n v="14"/>
    <n v="4"/>
    <n v="-8"/>
    <n v="0"/>
    <n v="0"/>
    <n v="1"/>
    <n v="1"/>
    <n v="992014004"/>
  </r>
  <r>
    <x v="1"/>
    <n v="18"/>
    <n v="6"/>
    <n v="0"/>
    <n v="0"/>
    <n v="1"/>
    <n v="0"/>
    <n v="2"/>
    <n v="2000018006"/>
  </r>
  <r>
    <x v="8"/>
    <n v="16"/>
    <n v="5"/>
    <n v="-4"/>
    <n v="0"/>
    <n v="0"/>
    <n v="1"/>
    <n v="1"/>
    <n v="996016005"/>
  </r>
  <r>
    <x v="3"/>
    <n v="18"/>
    <n v="6"/>
    <n v="0"/>
    <n v="0"/>
    <n v="1"/>
    <n v="0"/>
    <n v="2"/>
    <n v="2000018006"/>
  </r>
  <r>
    <x v="11"/>
    <n v="0"/>
    <n v="0"/>
    <n v="0"/>
    <n v="0"/>
    <n v="0"/>
    <n v="0"/>
    <n v="0"/>
    <n v="0"/>
  </r>
  <r>
    <x v="12"/>
    <s v="Points"/>
    <s v="Parties gagnées"/>
    <s v="GA"/>
    <s v="G"/>
    <s v="N"/>
    <s v="P"/>
    <e v="#VALUE!"/>
    <e v="#VALUE!"/>
  </r>
  <r>
    <x v="0"/>
    <n v="0"/>
    <n v="0"/>
    <n v="0"/>
    <n v="0"/>
    <n v="0"/>
    <n v="0"/>
    <n v="0"/>
    <n v="0"/>
  </r>
  <r>
    <x v="3"/>
    <n v="0"/>
    <n v="0"/>
    <n v="0"/>
    <n v="0"/>
    <n v="0"/>
    <n v="0"/>
    <n v="0"/>
    <n v="0"/>
  </r>
  <r>
    <x v="9"/>
    <n v="0"/>
    <n v="0"/>
    <n v="0"/>
    <n v="0"/>
    <n v="0"/>
    <n v="0"/>
    <n v="0"/>
    <n v="0"/>
  </r>
  <r>
    <x v="6"/>
    <n v="0"/>
    <n v="0"/>
    <n v="0"/>
    <n v="0"/>
    <n v="0"/>
    <n v="0"/>
    <n v="0"/>
    <n v="0"/>
  </r>
  <r>
    <x v="11"/>
    <n v="0"/>
    <n v="0"/>
    <n v="0"/>
    <n v="0"/>
    <n v="0"/>
    <n v="0"/>
    <n v="0"/>
    <n v="0"/>
  </r>
  <r>
    <x v="12"/>
    <s v="Points"/>
    <s v="Parties gagnées"/>
    <s v="GA"/>
    <s v="G"/>
    <s v="N"/>
    <s v="P"/>
    <e v="#VALUE!"/>
    <e v="#VALUE!"/>
  </r>
  <r>
    <x v="8"/>
    <n v="0"/>
    <n v="0"/>
    <n v="0"/>
    <n v="0"/>
    <n v="0"/>
    <n v="0"/>
    <n v="0"/>
    <n v="0"/>
  </r>
  <r>
    <x v="7"/>
    <n v="0"/>
    <n v="0"/>
    <n v="0"/>
    <n v="0"/>
    <n v="0"/>
    <n v="0"/>
    <n v="0"/>
    <n v="0"/>
  </r>
  <r>
    <x v="9"/>
    <n v="0"/>
    <n v="0"/>
    <n v="0"/>
    <n v="0"/>
    <n v="0"/>
    <n v="0"/>
    <n v="0"/>
    <n v="0"/>
  </r>
  <r>
    <x v="1"/>
    <n v="0"/>
    <n v="0"/>
    <n v="0"/>
    <n v="0"/>
    <n v="0"/>
    <n v="0"/>
    <n v="0"/>
    <n v="0"/>
  </r>
  <r>
    <x v="11"/>
    <n v="0"/>
    <n v="0"/>
    <n v="0"/>
    <n v="0"/>
    <n v="0"/>
    <n v="0"/>
    <n v="0"/>
    <n v="0"/>
  </r>
  <r>
    <x v="12"/>
    <s v="Points"/>
    <s v="Parties gagnées"/>
    <s v="GA"/>
    <s v="G"/>
    <s v="N"/>
    <s v="P"/>
    <e v="#VALUE!"/>
    <e v="#VALUE!"/>
  </r>
  <r>
    <x v="2"/>
    <n v="0"/>
    <n v="0"/>
    <n v="0"/>
    <n v="0"/>
    <n v="0"/>
    <n v="0"/>
    <n v="0"/>
    <n v="0"/>
  </r>
  <r>
    <x v="0"/>
    <n v="0"/>
    <n v="0"/>
    <n v="0"/>
    <n v="0"/>
    <n v="0"/>
    <n v="0"/>
    <n v="0"/>
    <n v="0"/>
  </r>
  <r>
    <x v="3"/>
    <n v="0"/>
    <n v="0"/>
    <n v="0"/>
    <n v="0"/>
    <n v="0"/>
    <n v="0"/>
    <n v="0"/>
    <n v="0"/>
  </r>
  <r>
    <x v="6"/>
    <n v="0"/>
    <n v="0"/>
    <n v="0"/>
    <n v="0"/>
    <n v="0"/>
    <n v="0"/>
    <n v="0"/>
    <n v="0"/>
  </r>
  <r>
    <x v="11"/>
    <n v="0"/>
    <n v="0"/>
    <n v="0"/>
    <n v="0"/>
    <n v="0"/>
    <n v="0"/>
    <n v="0"/>
    <n v="0"/>
  </r>
  <r>
    <x v="12"/>
    <s v="Points"/>
    <s v="Parties gagnées"/>
    <s v="GA"/>
    <s v="G"/>
    <s v="N"/>
    <s v="P"/>
    <e v="#VALUE!"/>
    <e v="#VALUE!"/>
  </r>
  <r>
    <x v="0"/>
    <n v="0"/>
    <n v="0"/>
    <n v="0"/>
    <n v="0"/>
    <n v="0"/>
    <n v="0"/>
    <n v="0"/>
    <n v="0"/>
  </r>
  <r>
    <x v="1"/>
    <n v="0"/>
    <n v="0"/>
    <n v="0"/>
    <n v="0"/>
    <n v="0"/>
    <n v="0"/>
    <n v="0"/>
    <n v="0"/>
  </r>
  <r>
    <x v="2"/>
    <n v="0"/>
    <n v="0"/>
    <n v="0"/>
    <n v="0"/>
    <n v="0"/>
    <n v="0"/>
    <n v="0"/>
    <n v="0"/>
  </r>
  <r>
    <x v="3"/>
    <n v="0"/>
    <n v="0"/>
    <n v="0"/>
    <n v="0"/>
    <n v="0"/>
    <n v="0"/>
    <n v="0"/>
    <n v="0"/>
  </r>
  <r>
    <x v="11"/>
    <n v="0"/>
    <n v="0"/>
    <n v="0"/>
    <n v="0"/>
    <n v="0"/>
    <n v="0"/>
    <n v="0"/>
    <n v="0"/>
  </r>
  <r>
    <x v="12"/>
    <s v="Points"/>
    <s v="Parties gagnées"/>
    <s v="GA"/>
    <s v="G"/>
    <s v="N"/>
    <s v="P"/>
    <e v="#VALUE!"/>
    <e v="#VALUE!"/>
  </r>
  <r>
    <x v="6"/>
    <n v="0"/>
    <n v="0"/>
    <n v="0"/>
    <n v="0"/>
    <n v="0"/>
    <n v="0"/>
    <n v="0"/>
    <n v="0"/>
  </r>
  <r>
    <x v="7"/>
    <n v="0"/>
    <n v="0"/>
    <n v="0"/>
    <n v="0"/>
    <n v="0"/>
    <n v="0"/>
    <n v="0"/>
    <n v="0"/>
  </r>
  <r>
    <x v="8"/>
    <n v="0"/>
    <n v="0"/>
    <n v="0"/>
    <n v="0"/>
    <n v="0"/>
    <n v="0"/>
    <n v="0"/>
    <n v="0"/>
  </r>
  <r>
    <x v="9"/>
    <n v="0"/>
    <n v="0"/>
    <n v="0"/>
    <n v="0"/>
    <n v="0"/>
    <n v="0"/>
    <n v="0"/>
    <n v="0"/>
  </r>
  <r>
    <x v="11"/>
    <n v="0"/>
    <n v="0"/>
    <n v="0"/>
    <n v="0"/>
    <n v="0"/>
    <n v="0"/>
    <n v="0"/>
    <n v="0"/>
  </r>
  <r>
    <x v="12"/>
    <s v="Points"/>
    <s v="Parties gagnées"/>
    <s v="GA"/>
    <s v="G"/>
    <s v="N"/>
    <s v="P"/>
    <e v="#VALUE!"/>
    <e v="#VALUE!"/>
  </r>
  <r>
    <x v="1"/>
    <n v="0"/>
    <n v="0"/>
    <n v="0"/>
    <n v="0"/>
    <n v="0"/>
    <n v="0"/>
    <n v="0"/>
    <n v="0"/>
  </r>
  <r>
    <x v="2"/>
    <n v="0"/>
    <n v="0"/>
    <n v="0"/>
    <n v="0"/>
    <n v="0"/>
    <n v="0"/>
    <n v="0"/>
    <n v="0"/>
  </r>
  <r>
    <x v="3"/>
    <n v="0"/>
    <n v="0"/>
    <n v="0"/>
    <n v="0"/>
    <n v="0"/>
    <n v="0"/>
    <n v="0"/>
    <n v="0"/>
  </r>
  <r>
    <x v="8"/>
    <n v="0"/>
    <n v="0"/>
    <n v="0"/>
    <n v="0"/>
    <n v="0"/>
    <n v="0"/>
    <n v="0"/>
    <n v="0"/>
  </r>
  <r>
    <x v="11"/>
    <n v="0"/>
    <n v="0"/>
    <n v="0"/>
    <n v="0"/>
    <n v="0"/>
    <n v="0"/>
    <n v="0"/>
    <n v="0"/>
  </r>
  <r>
    <x v="12"/>
    <s v="Points"/>
    <s v="Parties gagnées"/>
    <s v="GA"/>
    <s v="G"/>
    <s v="N"/>
    <s v="P"/>
    <e v="#VALUE!"/>
    <e v="#VALUE!"/>
  </r>
  <r>
    <x v="0"/>
    <n v="0"/>
    <n v="0"/>
    <n v="0"/>
    <n v="0"/>
    <n v="0"/>
    <n v="0"/>
    <n v="0"/>
    <n v="0"/>
  </r>
  <r>
    <x v="6"/>
    <n v="0"/>
    <n v="0"/>
    <n v="0"/>
    <n v="0"/>
    <n v="0"/>
    <n v="0"/>
    <n v="0"/>
    <n v="0"/>
  </r>
  <r>
    <x v="7"/>
    <n v="0"/>
    <n v="0"/>
    <n v="0"/>
    <n v="0"/>
    <n v="0"/>
    <n v="0"/>
    <n v="0"/>
    <n v="0"/>
  </r>
  <r>
    <x v="9"/>
    <n v="0"/>
    <n v="0"/>
    <n v="0"/>
    <n v="0"/>
    <n v="0"/>
    <n v="0"/>
    <n v="0"/>
    <n v="0"/>
  </r>
  <r>
    <x v="11"/>
    <n v="0"/>
    <n v="0"/>
    <n v="0"/>
    <n v="0"/>
    <n v="0"/>
    <n v="0"/>
    <n v="0"/>
    <n v="0"/>
  </r>
  <r>
    <x v="12"/>
    <s v="Points"/>
    <s v="Parties gagnées"/>
    <s v="GA"/>
    <s v="G"/>
    <s v="N"/>
    <s v="P"/>
    <e v="#VALUE!"/>
    <e v="#VALUE!"/>
  </r>
  <r>
    <x v="1"/>
    <n v="0"/>
    <n v="0"/>
    <n v="0"/>
    <n v="0"/>
    <n v="0"/>
    <n v="0"/>
    <n v="0"/>
    <n v="0"/>
  </r>
  <r>
    <x v="2"/>
    <n v="0"/>
    <n v="0"/>
    <n v="0"/>
    <n v="0"/>
    <n v="0"/>
    <n v="0"/>
    <n v="0"/>
    <n v="0"/>
  </r>
  <r>
    <x v="7"/>
    <n v="0"/>
    <n v="0"/>
    <n v="0"/>
    <n v="0"/>
    <n v="0"/>
    <n v="0"/>
    <n v="0"/>
    <n v="0"/>
  </r>
  <r>
    <x v="8"/>
    <n v="0"/>
    <n v="0"/>
    <n v="0"/>
    <n v="0"/>
    <n v="0"/>
    <n v="0"/>
    <n v="0"/>
    <n v="0"/>
  </r>
  <r>
    <x v="11"/>
    <n v="0"/>
    <n v="0"/>
    <n v="0"/>
    <n v="0"/>
    <n v="0"/>
    <n v="0"/>
    <n v="0"/>
    <n v="0"/>
  </r>
  <r>
    <x v="12"/>
    <s v="Points"/>
    <s v="Parties gagnées"/>
    <s v="GA"/>
    <s v="G"/>
    <s v="N"/>
    <s v="P"/>
    <e v="#VALUE!"/>
    <e v="#VALUE!"/>
  </r>
  <r>
    <x v="0"/>
    <n v="0"/>
    <n v="0"/>
    <n v="0"/>
    <n v="0"/>
    <n v="0"/>
    <n v="0"/>
    <n v="0"/>
    <n v="0"/>
  </r>
  <r>
    <x v="6"/>
    <n v="0"/>
    <n v="0"/>
    <n v="0"/>
    <n v="0"/>
    <n v="0"/>
    <n v="0"/>
    <n v="0"/>
    <n v="0"/>
  </r>
  <r>
    <x v="2"/>
    <n v="0"/>
    <n v="0"/>
    <n v="0"/>
    <n v="0"/>
    <n v="0"/>
    <n v="0"/>
    <n v="0"/>
    <n v="0"/>
  </r>
  <r>
    <x v="3"/>
    <n v="0"/>
    <n v="0"/>
    <n v="0"/>
    <n v="0"/>
    <n v="0"/>
    <n v="0"/>
    <n v="0"/>
    <n v="0"/>
  </r>
  <r>
    <x v="11"/>
    <n v="0"/>
    <n v="0"/>
    <n v="0"/>
    <n v="0"/>
    <n v="0"/>
    <n v="0"/>
    <n v="0"/>
    <n v="0"/>
  </r>
  <r>
    <x v="12"/>
    <s v="Points"/>
    <s v="Parties gagnées"/>
    <s v="GA"/>
    <s v="G"/>
    <s v="N"/>
    <s v="P"/>
    <e v="#VALUE!"/>
    <e v="#VALUE!"/>
  </r>
  <r>
    <x v="1"/>
    <n v="0"/>
    <n v="0"/>
    <n v="0"/>
    <n v="0"/>
    <n v="0"/>
    <n v="0"/>
    <n v="0"/>
    <n v="0"/>
  </r>
  <r>
    <x v="7"/>
    <n v="0"/>
    <n v="0"/>
    <n v="0"/>
    <n v="0"/>
    <n v="0"/>
    <n v="0"/>
    <n v="0"/>
    <n v="0"/>
  </r>
  <r>
    <x v="8"/>
    <n v="0"/>
    <n v="0"/>
    <n v="0"/>
    <n v="0"/>
    <n v="0"/>
    <n v="0"/>
    <n v="0"/>
    <n v="0"/>
  </r>
  <r>
    <x v="9"/>
    <n v="0"/>
    <n v="0"/>
    <n v="0"/>
    <n v="0"/>
    <n v="0"/>
    <n v="0"/>
    <n v="0"/>
    <n v="0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66">
  <r>
    <x v="0"/>
    <n v="22"/>
    <n v="5"/>
    <n v="8"/>
    <n v="1"/>
    <n v="0"/>
    <n v="0"/>
    <n v="3"/>
    <n v="3008022005"/>
  </r>
  <r>
    <x v="1"/>
    <n v="18"/>
    <n v="6"/>
    <n v="0"/>
    <n v="0"/>
    <n v="1"/>
    <n v="0"/>
    <n v="2"/>
    <n v="2000018006"/>
  </r>
  <r>
    <x v="2"/>
    <n v="34"/>
    <n v="10"/>
    <n v="32"/>
    <n v="1"/>
    <n v="0"/>
    <n v="0"/>
    <n v="3"/>
    <n v="3032034010"/>
  </r>
  <r>
    <x v="3"/>
    <n v="20"/>
    <n v="6"/>
    <n v="4"/>
    <n v="1"/>
    <n v="0"/>
    <n v="0"/>
    <n v="3"/>
    <n v="3004020006"/>
  </r>
  <r>
    <x v="4"/>
    <m/>
    <m/>
    <m/>
    <m/>
    <m/>
    <m/>
    <s v=""/>
    <n v="0"/>
  </r>
  <r>
    <x v="5"/>
    <s v="Points"/>
    <s v="Parties gagnées"/>
    <s v="GA"/>
    <s v="G"/>
    <s v="N"/>
    <s v="P"/>
    <e v="#VALUE!"/>
    <e v="#VALUE!"/>
  </r>
  <r>
    <x v="6"/>
    <n v="14"/>
    <n v="4"/>
    <n v="-8"/>
    <n v="0"/>
    <n v="0"/>
    <n v="1"/>
    <n v="1"/>
    <n v="992014004"/>
  </r>
  <r>
    <x v="7"/>
    <n v="20"/>
    <n v="6"/>
    <n v="4"/>
    <n v="1"/>
    <n v="0"/>
    <n v="0"/>
    <n v="3"/>
    <n v="3004020006"/>
  </r>
  <r>
    <x v="8"/>
    <n v="20"/>
    <n v="6"/>
    <n v="4"/>
    <n v="1"/>
    <n v="0"/>
    <n v="0"/>
    <n v="3"/>
    <n v="3004020006"/>
  </r>
  <r>
    <x v="9"/>
    <n v="16"/>
    <n v="4"/>
    <n v="-4"/>
    <n v="0"/>
    <n v="0"/>
    <n v="1"/>
    <n v="1"/>
    <n v="996016004"/>
  </r>
  <r>
    <x v="4"/>
    <m/>
    <m/>
    <m/>
    <m/>
    <m/>
    <m/>
    <s v=""/>
    <n v="0"/>
  </r>
  <r>
    <x v="5"/>
    <s v="Points"/>
    <s v="Parties gagnées"/>
    <s v="GA"/>
    <s v="G"/>
    <s v="N"/>
    <s v="P"/>
    <e v="#VALUE!"/>
    <e v="#VALUE!"/>
  </r>
  <r>
    <x v="1"/>
    <n v="16"/>
    <n v="5"/>
    <n v="-4"/>
    <n v="0"/>
    <n v="0"/>
    <n v="1"/>
    <n v="1"/>
    <n v="996016005"/>
  </r>
  <r>
    <x v="2"/>
    <n v="34"/>
    <n v="10"/>
    <n v="32"/>
    <n v="1"/>
    <n v="0"/>
    <n v="0"/>
    <n v="3"/>
    <n v="3032034010"/>
  </r>
  <r>
    <x v="3"/>
    <n v="22"/>
    <n v="6"/>
    <n v="8"/>
    <n v="1"/>
    <n v="0"/>
    <n v="0"/>
    <n v="3"/>
    <n v="3008022006"/>
  </r>
  <r>
    <x v="8"/>
    <n v="18"/>
    <n v="5"/>
    <n v="0"/>
    <n v="0"/>
    <n v="1"/>
    <n v="0"/>
    <n v="2"/>
    <n v="2000018005"/>
  </r>
  <r>
    <x v="4"/>
    <m/>
    <m/>
    <m/>
    <m/>
    <m/>
    <m/>
    <s v=""/>
    <n v="0"/>
  </r>
  <r>
    <x v="5"/>
    <s v="Points"/>
    <s v="Parties gagnées"/>
    <s v="GA"/>
    <s v="G"/>
    <s v="N"/>
    <s v="P"/>
    <e v="#VALUE!"/>
    <e v="#VALUE!"/>
  </r>
  <r>
    <x v="0"/>
    <n v="4"/>
    <n v="2"/>
    <n v="-28"/>
    <n v="0"/>
    <n v="0"/>
    <n v="1"/>
    <n v="1"/>
    <n v="972004002"/>
  </r>
  <r>
    <x v="6"/>
    <n v="2"/>
    <n v="1"/>
    <n v="-32"/>
    <n v="0"/>
    <n v="0"/>
    <n v="1"/>
    <n v="1"/>
    <n v="968002001"/>
  </r>
  <r>
    <x v="7"/>
    <n v="24"/>
    <n v="8"/>
    <n v="12"/>
    <n v="1"/>
    <n v="0"/>
    <n v="0"/>
    <n v="3"/>
    <n v="3012024008"/>
  </r>
  <r>
    <x v="9"/>
    <n v="16"/>
    <n v="4"/>
    <n v="-4"/>
    <n v="0"/>
    <n v="0"/>
    <n v="1"/>
    <n v="1"/>
    <n v="996016004"/>
  </r>
  <r>
    <x v="4"/>
    <m/>
    <m/>
    <m/>
    <m/>
    <m/>
    <m/>
    <s v=""/>
    <n v="0"/>
  </r>
  <r>
    <x v="5"/>
    <s v="Points"/>
    <s v="Parties gagnées"/>
    <s v="GA"/>
    <s v="G"/>
    <s v="N"/>
    <s v="P"/>
    <e v="#VALUE!"/>
    <e v="#VALUE!"/>
  </r>
  <r>
    <x v="1"/>
    <s v=""/>
    <m/>
    <s v=""/>
    <s v=""/>
    <s v=""/>
    <s v=""/>
    <s v=""/>
    <n v="0"/>
  </r>
  <r>
    <x v="2"/>
    <s v=""/>
    <m/>
    <s v=""/>
    <s v=""/>
    <s v=""/>
    <s v=""/>
    <s v=""/>
    <n v="0"/>
  </r>
  <r>
    <x v="7"/>
    <s v=""/>
    <m/>
    <s v=""/>
    <s v=""/>
    <s v=""/>
    <s v=""/>
    <s v=""/>
    <n v="0"/>
  </r>
  <r>
    <x v="8"/>
    <s v=""/>
    <m/>
    <s v=""/>
    <s v=""/>
    <s v=""/>
    <s v=""/>
    <s v=""/>
    <n v="0"/>
  </r>
  <r>
    <x v="4"/>
    <m/>
    <m/>
    <m/>
    <m/>
    <m/>
    <m/>
    <s v=""/>
    <n v="0"/>
  </r>
  <r>
    <x v="5"/>
    <s v="Points"/>
    <s v="Parties gagnées"/>
    <s v="GA"/>
    <s v="G"/>
    <s v="N"/>
    <s v="P"/>
    <e v="#VALUE!"/>
    <e v="#VALUE!"/>
  </r>
  <r>
    <x v="0"/>
    <s v=""/>
    <m/>
    <s v=""/>
    <s v=""/>
    <s v=""/>
    <s v=""/>
    <s v=""/>
    <n v="0"/>
  </r>
  <r>
    <x v="6"/>
    <s v=""/>
    <m/>
    <s v=""/>
    <s v=""/>
    <s v=""/>
    <s v=""/>
    <s v=""/>
    <n v="0"/>
  </r>
  <r>
    <x v="2"/>
    <s v=""/>
    <m/>
    <s v=""/>
    <s v=""/>
    <s v=""/>
    <s v=""/>
    <s v=""/>
    <n v="0"/>
  </r>
  <r>
    <x v="3"/>
    <s v=""/>
    <m/>
    <s v=""/>
    <s v=""/>
    <s v=""/>
    <s v=""/>
    <s v=""/>
    <n v="0"/>
  </r>
  <r>
    <x v="4"/>
    <m/>
    <m/>
    <m/>
    <m/>
    <m/>
    <m/>
    <s v=""/>
    <n v="0"/>
  </r>
  <r>
    <x v="5"/>
    <s v="Points"/>
    <s v="Parties gagnées"/>
    <s v="GA"/>
    <s v="G"/>
    <s v="N"/>
    <s v="P"/>
    <e v="#VALUE!"/>
    <e v="#VALUE!"/>
  </r>
  <r>
    <x v="1"/>
    <s v=""/>
    <m/>
    <s v=""/>
    <s v=""/>
    <s v=""/>
    <s v=""/>
    <s v=""/>
    <n v="0"/>
  </r>
  <r>
    <x v="7"/>
    <s v=""/>
    <m/>
    <s v=""/>
    <s v=""/>
    <s v=""/>
    <s v=""/>
    <s v=""/>
    <n v="0"/>
  </r>
  <r>
    <x v="8"/>
    <s v=""/>
    <m/>
    <s v=""/>
    <s v=""/>
    <s v=""/>
    <s v=""/>
    <s v=""/>
    <n v="0"/>
  </r>
  <r>
    <x v="9"/>
    <s v=""/>
    <m/>
    <s v=""/>
    <s v=""/>
    <s v=""/>
    <s v=""/>
    <s v=""/>
    <n v="0"/>
  </r>
  <r>
    <x v="4"/>
    <m/>
    <m/>
    <m/>
    <m/>
    <m/>
    <m/>
    <s v=""/>
    <n v="0"/>
  </r>
  <r>
    <x v="5"/>
    <s v="Points"/>
    <s v="Parties gagnées"/>
    <s v="GA"/>
    <s v="G"/>
    <s v="N"/>
    <s v="P"/>
    <e v="#VALUE!"/>
    <e v="#VALUE!"/>
  </r>
  <r>
    <x v="6"/>
    <s v=""/>
    <m/>
    <s v=""/>
    <s v=""/>
    <s v=""/>
    <s v=""/>
    <s v=""/>
    <n v="0"/>
  </r>
  <r>
    <x v="9"/>
    <s v=""/>
    <m/>
    <s v=""/>
    <s v=""/>
    <s v=""/>
    <s v=""/>
    <s v=""/>
    <n v="0"/>
  </r>
  <r>
    <x v="8"/>
    <s v=""/>
    <m/>
    <s v=""/>
    <s v=""/>
    <s v=""/>
    <s v=""/>
    <s v=""/>
    <n v="0"/>
  </r>
  <r>
    <x v="7"/>
    <s v=""/>
    <m/>
    <s v=""/>
    <s v=""/>
    <s v=""/>
    <s v=""/>
    <s v=""/>
    <n v="0"/>
  </r>
  <r>
    <x v="4"/>
    <m/>
    <m/>
    <m/>
    <m/>
    <m/>
    <m/>
    <s v=""/>
    <n v="0"/>
  </r>
  <r>
    <x v="5"/>
    <s v="Points"/>
    <s v="Parties gagnées"/>
    <s v="GA"/>
    <s v="G"/>
    <s v="N"/>
    <s v="P"/>
    <e v="#VALUE!"/>
    <e v="#VALUE!"/>
  </r>
  <r>
    <x v="3"/>
    <s v=""/>
    <m/>
    <s v=""/>
    <s v=""/>
    <s v=""/>
    <s v=""/>
    <s v=""/>
    <n v="0"/>
  </r>
  <r>
    <x v="2"/>
    <s v=""/>
    <m/>
    <s v=""/>
    <s v=""/>
    <s v=""/>
    <s v=""/>
    <s v=""/>
    <n v="0"/>
  </r>
  <r>
    <x v="1"/>
    <s v=""/>
    <m/>
    <s v=""/>
    <s v=""/>
    <s v=""/>
    <s v=""/>
    <s v=""/>
    <n v="0"/>
  </r>
  <r>
    <x v="0"/>
    <s v=""/>
    <m/>
    <s v=""/>
    <s v=""/>
    <s v=""/>
    <s v=""/>
    <s v=""/>
    <n v="0"/>
  </r>
  <r>
    <x v="4"/>
    <m/>
    <m/>
    <m/>
    <m/>
    <m/>
    <m/>
    <s v=""/>
    <n v="0"/>
  </r>
  <r>
    <x v="5"/>
    <s v="Points"/>
    <s v="Parties gagnées"/>
    <s v="GA"/>
    <s v="G"/>
    <s v="N"/>
    <s v="P"/>
    <e v="#VALUE!"/>
    <e v="#VALUE!"/>
  </r>
  <r>
    <x v="7"/>
    <s v=""/>
    <m/>
    <s v=""/>
    <s v=""/>
    <s v=""/>
    <s v=""/>
    <s v=""/>
    <n v="0"/>
  </r>
  <r>
    <x v="6"/>
    <s v=""/>
    <m/>
    <s v=""/>
    <s v=""/>
    <s v=""/>
    <s v=""/>
    <s v=""/>
    <n v="0"/>
  </r>
  <r>
    <x v="0"/>
    <s v=""/>
    <m/>
    <s v=""/>
    <s v=""/>
    <s v=""/>
    <s v=""/>
    <s v=""/>
    <n v="0"/>
  </r>
  <r>
    <x v="9"/>
    <s v=""/>
    <m/>
    <s v=""/>
    <s v=""/>
    <s v=""/>
    <s v=""/>
    <s v=""/>
    <n v="0"/>
  </r>
  <r>
    <x v="4"/>
    <m/>
    <m/>
    <m/>
    <m/>
    <m/>
    <m/>
    <s v=""/>
    <n v="0"/>
  </r>
  <r>
    <x v="5"/>
    <s v="Points"/>
    <s v="Parties gagnées"/>
    <s v="GA"/>
    <s v="G"/>
    <s v="N"/>
    <s v="P"/>
    <e v="#VALUE!"/>
    <e v="#VALUE!"/>
  </r>
  <r>
    <x v="2"/>
    <s v=""/>
    <m/>
    <s v=""/>
    <s v=""/>
    <s v=""/>
    <s v=""/>
    <s v=""/>
    <n v="0"/>
  </r>
  <r>
    <x v="1"/>
    <s v=""/>
    <m/>
    <s v=""/>
    <s v=""/>
    <s v=""/>
    <s v=""/>
    <s v=""/>
    <n v="0"/>
  </r>
  <r>
    <x v="8"/>
    <s v=""/>
    <m/>
    <s v=""/>
    <s v=""/>
    <s v=""/>
    <s v=""/>
    <s v=""/>
    <n v="0"/>
  </r>
  <r>
    <x v="3"/>
    <s v=""/>
    <m/>
    <s v=""/>
    <s v=""/>
    <s v=""/>
    <s v=""/>
    <s v=""/>
    <n v="0"/>
  </r>
  <r>
    <x v="4"/>
    <m/>
    <m/>
    <m/>
    <m/>
    <m/>
    <m/>
    <s v=""/>
    <n v="0"/>
  </r>
  <r>
    <x v="5"/>
    <s v="Points"/>
    <s v="Parties gagnées"/>
    <s v="GA"/>
    <s v="G"/>
    <s v="N"/>
    <s v="P"/>
    <e v="#VALUE!"/>
    <e v="#VALUE!"/>
  </r>
  <r>
    <x v="0"/>
    <s v=""/>
    <m/>
    <s v=""/>
    <s v=""/>
    <s v=""/>
    <s v=""/>
    <s v=""/>
    <n v="0"/>
  </r>
  <r>
    <x v="3"/>
    <s v=""/>
    <m/>
    <s v=""/>
    <s v=""/>
    <s v=""/>
    <s v=""/>
    <s v=""/>
    <n v="0"/>
  </r>
  <r>
    <x v="9"/>
    <s v=""/>
    <m/>
    <s v=""/>
    <s v=""/>
    <s v=""/>
    <s v=""/>
    <s v=""/>
    <n v="0"/>
  </r>
  <r>
    <x v="6"/>
    <s v=""/>
    <m/>
    <s v=""/>
    <s v=""/>
    <s v=""/>
    <s v=""/>
    <s v=""/>
    <n v="0"/>
  </r>
  <r>
    <x v="4"/>
    <m/>
    <m/>
    <m/>
    <m/>
    <m/>
    <m/>
    <s v=""/>
    <n v="0"/>
  </r>
  <r>
    <x v="5"/>
    <s v="Points"/>
    <s v="Parties gagnées"/>
    <s v="GA"/>
    <s v="G"/>
    <s v="N"/>
    <s v="P"/>
    <e v="#VALUE!"/>
    <e v="#VALUE!"/>
  </r>
  <r>
    <x v="8"/>
    <s v=""/>
    <m/>
    <s v=""/>
    <s v=""/>
    <s v=""/>
    <s v=""/>
    <s v=""/>
    <n v="0"/>
  </r>
  <r>
    <x v="7"/>
    <s v=""/>
    <m/>
    <s v=""/>
    <s v=""/>
    <s v=""/>
    <s v=""/>
    <s v=""/>
    <n v="0"/>
  </r>
  <r>
    <x v="9"/>
    <s v=""/>
    <m/>
    <s v=""/>
    <s v=""/>
    <s v=""/>
    <s v=""/>
    <s v=""/>
    <n v="0"/>
  </r>
  <r>
    <x v="1"/>
    <s v=""/>
    <m/>
    <s v=""/>
    <s v=""/>
    <s v=""/>
    <s v=""/>
    <s v=""/>
    <n v="0"/>
  </r>
  <r>
    <x v="4"/>
    <m/>
    <m/>
    <m/>
    <m/>
    <m/>
    <m/>
    <s v=""/>
    <n v="0"/>
  </r>
  <r>
    <x v="5"/>
    <s v="Points"/>
    <s v="Parties gagnées"/>
    <s v="GA"/>
    <s v="G"/>
    <s v="N"/>
    <s v="P"/>
    <e v="#VALUE!"/>
    <e v="#VALUE!"/>
  </r>
  <r>
    <x v="2"/>
    <s v=""/>
    <m/>
    <s v=""/>
    <s v=""/>
    <s v=""/>
    <s v=""/>
    <s v=""/>
    <n v="0"/>
  </r>
  <r>
    <x v="0"/>
    <s v=""/>
    <m/>
    <s v=""/>
    <s v=""/>
    <s v=""/>
    <s v=""/>
    <s v=""/>
    <n v="0"/>
  </r>
  <r>
    <x v="3"/>
    <s v=""/>
    <m/>
    <s v=""/>
    <s v=""/>
    <s v=""/>
    <s v=""/>
    <s v=""/>
    <n v="0"/>
  </r>
  <r>
    <x v="6"/>
    <s v=""/>
    <m/>
    <s v=""/>
    <s v=""/>
    <s v=""/>
    <s v=""/>
    <s v=""/>
    <n v="0"/>
  </r>
  <r>
    <x v="10"/>
    <m/>
    <m/>
    <m/>
    <m/>
    <m/>
    <m/>
    <s v=""/>
    <n v="0"/>
  </r>
  <r>
    <x v="10"/>
    <m/>
    <m/>
    <m/>
    <m/>
    <m/>
    <m/>
    <s v=""/>
    <n v="0"/>
  </r>
  <r>
    <x v="6"/>
    <n v="14"/>
    <n v="6"/>
    <n v="-8"/>
    <n v="0"/>
    <n v="0"/>
    <n v="1"/>
    <n v="1"/>
    <n v="992014006"/>
  </r>
  <r>
    <x v="9"/>
    <n v="18"/>
    <n v="5"/>
    <n v="0"/>
    <n v="0"/>
    <n v="1"/>
    <n v="0"/>
    <n v="2"/>
    <n v="2000018005"/>
  </r>
  <r>
    <x v="8"/>
    <n v="2"/>
    <n v="1"/>
    <n v="-32"/>
    <n v="0"/>
    <n v="0"/>
    <n v="1"/>
    <n v="1"/>
    <n v="968002001"/>
  </r>
  <r>
    <x v="7"/>
    <n v="16"/>
    <n v="5"/>
    <n v="-4"/>
    <n v="0"/>
    <n v="0"/>
    <n v="1"/>
    <n v="1"/>
    <n v="996016005"/>
  </r>
  <r>
    <x v="11"/>
    <n v="0"/>
    <n v="0"/>
    <n v="0"/>
    <n v="0"/>
    <n v="0"/>
    <n v="0"/>
    <n v="0"/>
    <n v="0"/>
  </r>
  <r>
    <x v="12"/>
    <s v="Points"/>
    <s v="Parties gagnées"/>
    <s v="GA"/>
    <s v="G"/>
    <s v="N"/>
    <s v="P"/>
    <e v="#VALUE!"/>
    <e v="#VALUE!"/>
  </r>
  <r>
    <x v="3"/>
    <n v="22"/>
    <n v="7"/>
    <n v="8"/>
    <n v="1"/>
    <n v="0"/>
    <n v="0"/>
    <n v="3"/>
    <n v="3008022007"/>
  </r>
  <r>
    <x v="2"/>
    <n v="16"/>
    <n v="5"/>
    <n v="-4"/>
    <n v="0"/>
    <n v="0"/>
    <n v="1"/>
    <n v="1"/>
    <n v="996016005"/>
  </r>
  <r>
    <x v="1"/>
    <n v="16"/>
    <n v="5"/>
    <n v="-4"/>
    <n v="0"/>
    <n v="0"/>
    <n v="1"/>
    <n v="1"/>
    <n v="996016005"/>
  </r>
  <r>
    <x v="0"/>
    <n v="20"/>
    <n v="7"/>
    <n v="4"/>
    <n v="1"/>
    <n v="0"/>
    <n v="0"/>
    <n v="3"/>
    <n v="3004020007"/>
  </r>
  <r>
    <x v="11"/>
    <n v="0"/>
    <n v="0"/>
    <n v="0"/>
    <n v="0"/>
    <n v="0"/>
    <n v="0"/>
    <n v="0"/>
    <n v="0"/>
  </r>
  <r>
    <x v="12"/>
    <s v="Points"/>
    <s v="Parties gagnées"/>
    <s v="GA"/>
    <s v="G"/>
    <s v="N"/>
    <s v="P"/>
    <e v="#VALUE!"/>
    <e v="#VALUE!"/>
  </r>
  <r>
    <x v="7"/>
    <n v="20"/>
    <n v="6"/>
    <n v="4"/>
    <n v="1"/>
    <n v="0"/>
    <n v="0"/>
    <n v="3"/>
    <n v="3004020006"/>
  </r>
  <r>
    <x v="6"/>
    <n v="2"/>
    <n v="1"/>
    <n v="-32"/>
    <n v="0"/>
    <n v="0"/>
    <n v="1"/>
    <n v="1"/>
    <n v="968002001"/>
  </r>
  <r>
    <x v="0"/>
    <n v="14"/>
    <n v="5"/>
    <n v="-8"/>
    <n v="0"/>
    <n v="0"/>
    <n v="1"/>
    <n v="1"/>
    <n v="992014005"/>
  </r>
  <r>
    <x v="9"/>
    <n v="18"/>
    <n v="6"/>
    <n v="0"/>
    <n v="0"/>
    <n v="1"/>
    <n v="0"/>
    <n v="2"/>
    <n v="2000018006"/>
  </r>
  <r>
    <x v="11"/>
    <n v="0"/>
    <n v="0"/>
    <n v="0"/>
    <n v="0"/>
    <n v="0"/>
    <n v="0"/>
    <n v="0"/>
    <n v="0"/>
  </r>
  <r>
    <x v="12"/>
    <s v="Points"/>
    <s v="Parties gagnées"/>
    <s v="GA"/>
    <s v="G"/>
    <s v="N"/>
    <s v="P"/>
    <e v="#VALUE!"/>
    <e v="#VALUE!"/>
  </r>
  <r>
    <x v="2"/>
    <n v="32"/>
    <n v="9"/>
    <n v="28"/>
    <n v="1"/>
    <n v="0"/>
    <n v="0"/>
    <n v="3"/>
    <n v="3028032009"/>
  </r>
  <r>
    <x v="1"/>
    <n v="34"/>
    <n v="10"/>
    <n v="32"/>
    <n v="1"/>
    <n v="0"/>
    <n v="0"/>
    <n v="3"/>
    <n v="3032034010"/>
  </r>
  <r>
    <x v="8"/>
    <n v="12"/>
    <n v="3"/>
    <n v="-12"/>
    <n v="0"/>
    <n v="0"/>
    <n v="1"/>
    <n v="1"/>
    <n v="988012003"/>
  </r>
  <r>
    <x v="3"/>
    <n v="20"/>
    <n v="7"/>
    <n v="4"/>
    <n v="1"/>
    <n v="0"/>
    <n v="0"/>
    <n v="3"/>
    <n v="3004020007"/>
  </r>
  <r>
    <x v="11"/>
    <n v="0"/>
    <n v="0"/>
    <n v="0"/>
    <n v="0"/>
    <n v="0"/>
    <n v="0"/>
    <n v="0"/>
    <n v="0"/>
  </r>
  <r>
    <x v="12"/>
    <s v="Points"/>
    <s v="Parties gagnées"/>
    <s v="GA"/>
    <s v="G"/>
    <s v="N"/>
    <s v="P"/>
    <e v="#VALUE!"/>
    <e v="#VALUE!"/>
  </r>
  <r>
    <x v="0"/>
    <n v="0"/>
    <n v="0"/>
    <n v="0"/>
    <n v="0"/>
    <n v="0"/>
    <n v="0"/>
    <n v="0"/>
    <n v="0"/>
  </r>
  <r>
    <x v="3"/>
    <n v="0"/>
    <n v="0"/>
    <n v="0"/>
    <n v="0"/>
    <n v="0"/>
    <n v="0"/>
    <n v="0"/>
    <n v="0"/>
  </r>
  <r>
    <x v="9"/>
    <n v="0"/>
    <n v="0"/>
    <n v="0"/>
    <n v="0"/>
    <n v="0"/>
    <n v="0"/>
    <n v="0"/>
    <n v="0"/>
  </r>
  <r>
    <x v="6"/>
    <n v="0"/>
    <n v="0"/>
    <n v="0"/>
    <n v="0"/>
    <n v="0"/>
    <n v="0"/>
    <n v="0"/>
    <n v="0"/>
  </r>
  <r>
    <x v="11"/>
    <n v="0"/>
    <n v="0"/>
    <n v="0"/>
    <n v="0"/>
    <n v="0"/>
    <n v="0"/>
    <n v="0"/>
    <n v="0"/>
  </r>
  <r>
    <x v="12"/>
    <s v="Points"/>
    <s v="Parties gagnées"/>
    <s v="GA"/>
    <s v="G"/>
    <s v="N"/>
    <s v="P"/>
    <e v="#VALUE!"/>
    <e v="#VALUE!"/>
  </r>
  <r>
    <x v="8"/>
    <n v="0"/>
    <n v="0"/>
    <n v="0"/>
    <n v="0"/>
    <n v="0"/>
    <n v="0"/>
    <n v="0"/>
    <n v="0"/>
  </r>
  <r>
    <x v="7"/>
    <n v="0"/>
    <n v="0"/>
    <n v="0"/>
    <n v="0"/>
    <n v="0"/>
    <n v="0"/>
    <n v="0"/>
    <n v="0"/>
  </r>
  <r>
    <x v="9"/>
    <n v="0"/>
    <n v="0"/>
    <n v="0"/>
    <n v="0"/>
    <n v="0"/>
    <n v="0"/>
    <n v="0"/>
    <n v="0"/>
  </r>
  <r>
    <x v="1"/>
    <n v="0"/>
    <n v="0"/>
    <n v="0"/>
    <n v="0"/>
    <n v="0"/>
    <n v="0"/>
    <n v="0"/>
    <n v="0"/>
  </r>
  <r>
    <x v="11"/>
    <n v="0"/>
    <n v="0"/>
    <n v="0"/>
    <n v="0"/>
    <n v="0"/>
    <n v="0"/>
    <n v="0"/>
    <n v="0"/>
  </r>
  <r>
    <x v="12"/>
    <s v="Points"/>
    <s v="Parties gagnées"/>
    <s v="GA"/>
    <s v="G"/>
    <s v="N"/>
    <s v="P"/>
    <e v="#VALUE!"/>
    <e v="#VALUE!"/>
  </r>
  <r>
    <x v="2"/>
    <n v="0"/>
    <n v="0"/>
    <n v="0"/>
    <n v="0"/>
    <n v="0"/>
    <n v="0"/>
    <n v="0"/>
    <n v="0"/>
  </r>
  <r>
    <x v="0"/>
    <n v="0"/>
    <n v="0"/>
    <n v="0"/>
    <n v="0"/>
    <n v="0"/>
    <n v="0"/>
    <n v="0"/>
    <n v="0"/>
  </r>
  <r>
    <x v="3"/>
    <n v="0"/>
    <n v="0"/>
    <n v="0"/>
    <n v="0"/>
    <n v="0"/>
    <n v="0"/>
    <n v="0"/>
    <n v="0"/>
  </r>
  <r>
    <x v="6"/>
    <n v="0"/>
    <n v="0"/>
    <n v="0"/>
    <n v="0"/>
    <n v="0"/>
    <n v="0"/>
    <n v="0"/>
    <n v="0"/>
  </r>
  <r>
    <x v="11"/>
    <n v="0"/>
    <n v="0"/>
    <n v="0"/>
    <n v="0"/>
    <n v="0"/>
    <n v="0"/>
    <n v="0"/>
    <n v="0"/>
  </r>
  <r>
    <x v="12"/>
    <s v="Points"/>
    <s v="Parties gagnées"/>
    <s v="GA"/>
    <s v="G"/>
    <s v="N"/>
    <s v="P"/>
    <e v="#VALUE!"/>
    <e v="#VALUE!"/>
  </r>
  <r>
    <x v="0"/>
    <n v="0"/>
    <n v="0"/>
    <n v="0"/>
    <n v="0"/>
    <n v="0"/>
    <n v="0"/>
    <n v="0"/>
    <n v="0"/>
  </r>
  <r>
    <x v="1"/>
    <n v="0"/>
    <n v="0"/>
    <n v="0"/>
    <n v="0"/>
    <n v="0"/>
    <n v="0"/>
    <n v="0"/>
    <n v="0"/>
  </r>
  <r>
    <x v="2"/>
    <n v="0"/>
    <n v="0"/>
    <n v="0"/>
    <n v="0"/>
    <n v="0"/>
    <n v="0"/>
    <n v="0"/>
    <n v="0"/>
  </r>
  <r>
    <x v="3"/>
    <n v="0"/>
    <n v="0"/>
    <n v="0"/>
    <n v="0"/>
    <n v="0"/>
    <n v="0"/>
    <n v="0"/>
    <n v="0"/>
  </r>
  <r>
    <x v="11"/>
    <n v="0"/>
    <n v="0"/>
    <n v="0"/>
    <n v="0"/>
    <n v="0"/>
    <n v="0"/>
    <n v="0"/>
    <n v="0"/>
  </r>
  <r>
    <x v="12"/>
    <s v="Points"/>
    <s v="Parties gagnées"/>
    <s v="GA"/>
    <s v="G"/>
    <s v="N"/>
    <s v="P"/>
    <e v="#VALUE!"/>
    <e v="#VALUE!"/>
  </r>
  <r>
    <x v="6"/>
    <n v="0"/>
    <n v="0"/>
    <n v="0"/>
    <n v="0"/>
    <n v="0"/>
    <n v="0"/>
    <n v="0"/>
    <n v="0"/>
  </r>
  <r>
    <x v="7"/>
    <n v="0"/>
    <n v="0"/>
    <n v="0"/>
    <n v="0"/>
    <n v="0"/>
    <n v="0"/>
    <n v="0"/>
    <n v="0"/>
  </r>
  <r>
    <x v="8"/>
    <n v="0"/>
    <n v="0"/>
    <n v="0"/>
    <n v="0"/>
    <n v="0"/>
    <n v="0"/>
    <n v="0"/>
    <n v="0"/>
  </r>
  <r>
    <x v="9"/>
    <n v="0"/>
    <n v="0"/>
    <n v="0"/>
    <n v="0"/>
    <n v="0"/>
    <n v="0"/>
    <n v="0"/>
    <n v="0"/>
  </r>
  <r>
    <x v="11"/>
    <n v="0"/>
    <n v="0"/>
    <n v="0"/>
    <n v="0"/>
    <n v="0"/>
    <n v="0"/>
    <n v="0"/>
    <n v="0"/>
  </r>
  <r>
    <x v="12"/>
    <s v="Points"/>
    <s v="Parties gagnées"/>
    <s v="GA"/>
    <s v="G"/>
    <s v="N"/>
    <s v="P"/>
    <e v="#VALUE!"/>
    <e v="#VALUE!"/>
  </r>
  <r>
    <x v="1"/>
    <n v="0"/>
    <n v="0"/>
    <n v="0"/>
    <n v="0"/>
    <n v="0"/>
    <n v="0"/>
    <n v="0"/>
    <n v="0"/>
  </r>
  <r>
    <x v="2"/>
    <n v="0"/>
    <n v="0"/>
    <n v="0"/>
    <n v="0"/>
    <n v="0"/>
    <n v="0"/>
    <n v="0"/>
    <n v="0"/>
  </r>
  <r>
    <x v="3"/>
    <n v="0"/>
    <n v="0"/>
    <n v="0"/>
    <n v="0"/>
    <n v="0"/>
    <n v="0"/>
    <n v="0"/>
    <n v="0"/>
  </r>
  <r>
    <x v="8"/>
    <n v="0"/>
    <n v="0"/>
    <n v="0"/>
    <n v="0"/>
    <n v="0"/>
    <n v="0"/>
    <n v="0"/>
    <n v="0"/>
  </r>
  <r>
    <x v="11"/>
    <n v="0"/>
    <n v="0"/>
    <n v="0"/>
    <n v="0"/>
    <n v="0"/>
    <n v="0"/>
    <n v="0"/>
    <n v="0"/>
  </r>
  <r>
    <x v="12"/>
    <s v="Points"/>
    <s v="Parties gagnées"/>
    <s v="GA"/>
    <s v="G"/>
    <s v="N"/>
    <s v="P"/>
    <e v="#VALUE!"/>
    <e v="#VALUE!"/>
  </r>
  <r>
    <x v="0"/>
    <n v="0"/>
    <n v="0"/>
    <n v="0"/>
    <n v="0"/>
    <n v="0"/>
    <n v="0"/>
    <n v="0"/>
    <n v="0"/>
  </r>
  <r>
    <x v="6"/>
    <n v="0"/>
    <n v="0"/>
    <n v="0"/>
    <n v="0"/>
    <n v="0"/>
    <n v="0"/>
    <n v="0"/>
    <n v="0"/>
  </r>
  <r>
    <x v="7"/>
    <n v="0"/>
    <n v="0"/>
    <n v="0"/>
    <n v="0"/>
    <n v="0"/>
    <n v="0"/>
    <n v="0"/>
    <n v="0"/>
  </r>
  <r>
    <x v="9"/>
    <n v="0"/>
    <n v="0"/>
    <n v="0"/>
    <n v="0"/>
    <n v="0"/>
    <n v="0"/>
    <n v="0"/>
    <n v="0"/>
  </r>
  <r>
    <x v="11"/>
    <n v="0"/>
    <n v="0"/>
    <n v="0"/>
    <n v="0"/>
    <n v="0"/>
    <n v="0"/>
    <n v="0"/>
    <n v="0"/>
  </r>
  <r>
    <x v="12"/>
    <s v="Points"/>
    <s v="Parties gagnées"/>
    <s v="GA"/>
    <s v="G"/>
    <s v="N"/>
    <s v="P"/>
    <e v="#VALUE!"/>
    <e v="#VALUE!"/>
  </r>
  <r>
    <x v="1"/>
    <n v="0"/>
    <n v="0"/>
    <n v="0"/>
    <n v="0"/>
    <n v="0"/>
    <n v="0"/>
    <n v="0"/>
    <n v="0"/>
  </r>
  <r>
    <x v="2"/>
    <n v="0"/>
    <n v="0"/>
    <n v="0"/>
    <n v="0"/>
    <n v="0"/>
    <n v="0"/>
    <n v="0"/>
    <n v="0"/>
  </r>
  <r>
    <x v="7"/>
    <n v="0"/>
    <n v="0"/>
    <n v="0"/>
    <n v="0"/>
    <n v="0"/>
    <n v="0"/>
    <n v="0"/>
    <n v="0"/>
  </r>
  <r>
    <x v="8"/>
    <n v="0"/>
    <n v="0"/>
    <n v="0"/>
    <n v="0"/>
    <n v="0"/>
    <n v="0"/>
    <n v="0"/>
    <n v="0"/>
  </r>
  <r>
    <x v="11"/>
    <n v="0"/>
    <n v="0"/>
    <n v="0"/>
    <n v="0"/>
    <n v="0"/>
    <n v="0"/>
    <n v="0"/>
    <n v="0"/>
  </r>
  <r>
    <x v="12"/>
    <s v="Points"/>
    <s v="Parties gagnées"/>
    <s v="GA"/>
    <s v="G"/>
    <s v="N"/>
    <s v="P"/>
    <e v="#VALUE!"/>
    <e v="#VALUE!"/>
  </r>
  <r>
    <x v="0"/>
    <n v="0"/>
    <n v="0"/>
    <n v="0"/>
    <n v="0"/>
    <n v="0"/>
    <n v="0"/>
    <n v="0"/>
    <n v="0"/>
  </r>
  <r>
    <x v="6"/>
    <n v="0"/>
    <n v="0"/>
    <n v="0"/>
    <n v="0"/>
    <n v="0"/>
    <n v="0"/>
    <n v="0"/>
    <n v="0"/>
  </r>
  <r>
    <x v="2"/>
    <n v="0"/>
    <n v="0"/>
    <n v="0"/>
    <n v="0"/>
    <n v="0"/>
    <n v="0"/>
    <n v="0"/>
    <n v="0"/>
  </r>
  <r>
    <x v="3"/>
    <n v="0"/>
    <n v="0"/>
    <n v="0"/>
    <n v="0"/>
    <n v="0"/>
    <n v="0"/>
    <n v="0"/>
    <n v="0"/>
  </r>
  <r>
    <x v="11"/>
    <n v="0"/>
    <n v="0"/>
    <n v="0"/>
    <n v="0"/>
    <n v="0"/>
    <n v="0"/>
    <n v="0"/>
    <n v="0"/>
  </r>
  <r>
    <x v="12"/>
    <s v="Points"/>
    <s v="Parties gagnées"/>
    <s v="GA"/>
    <s v="G"/>
    <s v="N"/>
    <s v="P"/>
    <e v="#VALUE!"/>
    <e v="#VALUE!"/>
  </r>
  <r>
    <x v="1"/>
    <n v="0"/>
    <n v="0"/>
    <n v="0"/>
    <n v="0"/>
    <n v="0"/>
    <n v="0"/>
    <n v="0"/>
    <n v="0"/>
  </r>
  <r>
    <x v="7"/>
    <n v="0"/>
    <n v="0"/>
    <n v="0"/>
    <n v="0"/>
    <n v="0"/>
    <n v="0"/>
    <n v="0"/>
    <n v="0"/>
  </r>
  <r>
    <x v="8"/>
    <n v="0"/>
    <n v="0"/>
    <n v="0"/>
    <n v="0"/>
    <n v="0"/>
    <n v="0"/>
    <n v="0"/>
    <n v="0"/>
  </r>
  <r>
    <x v="9"/>
    <n v="0"/>
    <n v="0"/>
    <n v="0"/>
    <n v="0"/>
    <n v="0"/>
    <n v="0"/>
    <n v="0"/>
    <n v="0"/>
  </r>
</pivotCacheRecords>
</file>

<file path=xl/pivotCache/pivotCacheRecords4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66">
  <r>
    <x v="0"/>
    <n v="8"/>
    <n v="3"/>
    <n v="-20"/>
    <n v="0"/>
    <n v="0"/>
    <n v="1"/>
    <n v="1"/>
    <n v="980008003"/>
  </r>
  <r>
    <x v="1"/>
    <n v="28"/>
    <n v="8"/>
    <n v="20"/>
    <n v="1"/>
    <n v="0"/>
    <n v="0"/>
    <n v="3"/>
    <n v="3020028008"/>
  </r>
  <r>
    <x v="2"/>
    <n v="32"/>
    <n v="9"/>
    <n v="28"/>
    <n v="1"/>
    <n v="0"/>
    <n v="0"/>
    <n v="3"/>
    <n v="3028032009"/>
  </r>
  <r>
    <x v="3"/>
    <n v="8"/>
    <n v="3"/>
    <n v="-20"/>
    <n v="0"/>
    <n v="0"/>
    <n v="1"/>
    <n v="1"/>
    <n v="980008003"/>
  </r>
  <r>
    <x v="4"/>
    <m/>
    <m/>
    <m/>
    <m/>
    <m/>
    <m/>
    <s v=""/>
    <n v="0"/>
  </r>
  <r>
    <x v="5"/>
    <s v="Points"/>
    <s v="Parties gagnées"/>
    <s v="GA"/>
    <s v="G"/>
    <s v="N"/>
    <s v="P"/>
    <e v="#VALUE!"/>
    <e v="#VALUE!"/>
  </r>
  <r>
    <x v="6"/>
    <n v="10"/>
    <n v="4"/>
    <n v="-16"/>
    <n v="0"/>
    <n v="0"/>
    <n v="1"/>
    <n v="1"/>
    <n v="984010004"/>
  </r>
  <r>
    <x v="7"/>
    <n v="20"/>
    <n v="7"/>
    <n v="4"/>
    <n v="1"/>
    <n v="0"/>
    <n v="0"/>
    <n v="3"/>
    <n v="3004020007"/>
  </r>
  <r>
    <x v="8"/>
    <n v="26"/>
    <n v="8"/>
    <n v="16"/>
    <n v="1"/>
    <n v="0"/>
    <n v="0"/>
    <n v="3"/>
    <n v="3016026008"/>
  </r>
  <r>
    <x v="9"/>
    <n v="20"/>
    <n v="6"/>
    <n v="4"/>
    <n v="1"/>
    <n v="0"/>
    <n v="0"/>
    <n v="3"/>
    <n v="3004020006"/>
  </r>
  <r>
    <x v="4"/>
    <m/>
    <m/>
    <m/>
    <m/>
    <m/>
    <m/>
    <s v=""/>
    <n v="0"/>
  </r>
  <r>
    <x v="5"/>
    <s v="Points"/>
    <s v="Parties gagnées"/>
    <s v="GA"/>
    <s v="G"/>
    <s v="N"/>
    <s v="P"/>
    <e v="#VALUE!"/>
    <e v="#VALUE!"/>
  </r>
  <r>
    <x v="1"/>
    <n v="10"/>
    <n v="3"/>
    <n v="-16"/>
    <n v="0"/>
    <n v="0"/>
    <n v="1"/>
    <n v="1"/>
    <n v="984010003"/>
  </r>
  <r>
    <x v="2"/>
    <n v="18"/>
    <n v="6"/>
    <n v="0"/>
    <n v="0"/>
    <n v="1"/>
    <n v="0"/>
    <n v="2"/>
    <n v="2000018006"/>
  </r>
  <r>
    <x v="3"/>
    <n v="20"/>
    <n v="6"/>
    <n v="4"/>
    <n v="1"/>
    <n v="0"/>
    <n v="0"/>
    <n v="3"/>
    <n v="3004020006"/>
  </r>
  <r>
    <x v="8"/>
    <n v="12"/>
    <n v="5"/>
    <n v="-12"/>
    <n v="0"/>
    <n v="0"/>
    <n v="1"/>
    <n v="1"/>
    <n v="988012005"/>
  </r>
  <r>
    <x v="4"/>
    <m/>
    <m/>
    <m/>
    <m/>
    <m/>
    <m/>
    <s v=""/>
    <n v="0"/>
  </r>
  <r>
    <x v="5"/>
    <s v="Points"/>
    <s v="Parties gagnées"/>
    <s v="GA"/>
    <s v="G"/>
    <s v="N"/>
    <s v="P"/>
    <e v="#VALUE!"/>
    <e v="#VALUE!"/>
  </r>
  <r>
    <x v="0"/>
    <n v="18"/>
    <n v="6"/>
    <n v="0"/>
    <n v="0"/>
    <n v="1"/>
    <n v="0"/>
    <n v="2"/>
    <n v="2000018006"/>
  </r>
  <r>
    <x v="6"/>
    <n v="26"/>
    <n v="8"/>
    <n v="16"/>
    <n v="1"/>
    <n v="0"/>
    <n v="0"/>
    <n v="3"/>
    <n v="3016026008"/>
  </r>
  <r>
    <x v="7"/>
    <n v="34"/>
    <n v="10"/>
    <n v="32"/>
    <n v="1"/>
    <n v="0"/>
    <n v="0"/>
    <n v="3"/>
    <n v="3032034010"/>
  </r>
  <r>
    <x v="9"/>
    <n v="24"/>
    <n v="8"/>
    <n v="12"/>
    <n v="1"/>
    <n v="0"/>
    <n v="0"/>
    <n v="3"/>
    <n v="3012024008"/>
  </r>
  <r>
    <x v="4"/>
    <m/>
    <m/>
    <m/>
    <m/>
    <m/>
    <m/>
    <s v=""/>
    <n v="0"/>
  </r>
  <r>
    <x v="5"/>
    <s v="Points"/>
    <s v="Parties gagnées"/>
    <s v="GA"/>
    <s v="G"/>
    <s v="N"/>
    <s v="P"/>
    <e v="#VALUE!"/>
    <e v="#VALUE!"/>
  </r>
  <r>
    <x v="1"/>
    <n v="22"/>
    <n v="6"/>
    <n v="8"/>
    <n v="1"/>
    <n v="0"/>
    <n v="0"/>
    <n v="3"/>
    <n v="3008022006"/>
  </r>
  <r>
    <x v="2"/>
    <n v="28"/>
    <n v="8"/>
    <n v="20"/>
    <n v="1"/>
    <n v="0"/>
    <n v="0"/>
    <n v="3"/>
    <n v="3020028008"/>
  </r>
  <r>
    <x v="7"/>
    <n v="26"/>
    <n v="9"/>
    <n v="16"/>
    <n v="1"/>
    <n v="0"/>
    <n v="0"/>
    <n v="3"/>
    <n v="3016026009"/>
  </r>
  <r>
    <x v="8"/>
    <n v="14"/>
    <n v="5"/>
    <n v="-8"/>
    <n v="0"/>
    <n v="0"/>
    <n v="1"/>
    <n v="1"/>
    <n v="992014005"/>
  </r>
  <r>
    <x v="4"/>
    <m/>
    <m/>
    <m/>
    <m/>
    <m/>
    <m/>
    <s v=""/>
    <n v="0"/>
  </r>
  <r>
    <x v="5"/>
    <s v="Points"/>
    <s v="Parties gagnées"/>
    <s v="GA"/>
    <s v="G"/>
    <s v="N"/>
    <s v="P"/>
    <e v="#VALUE!"/>
    <e v="#VALUE!"/>
  </r>
  <r>
    <x v="0"/>
    <s v=""/>
    <m/>
    <s v=""/>
    <s v=""/>
    <s v=""/>
    <s v=""/>
    <s v=""/>
    <n v="0"/>
  </r>
  <r>
    <x v="6"/>
    <s v=""/>
    <m/>
    <s v=""/>
    <s v=""/>
    <s v=""/>
    <s v=""/>
    <s v=""/>
    <n v="0"/>
  </r>
  <r>
    <x v="2"/>
    <s v=""/>
    <m/>
    <s v=""/>
    <s v=""/>
    <s v=""/>
    <s v=""/>
    <s v=""/>
    <n v="0"/>
  </r>
  <r>
    <x v="3"/>
    <s v=""/>
    <m/>
    <s v=""/>
    <s v=""/>
    <s v=""/>
    <s v=""/>
    <s v=""/>
    <n v="0"/>
  </r>
  <r>
    <x v="4"/>
    <m/>
    <m/>
    <m/>
    <m/>
    <m/>
    <m/>
    <s v=""/>
    <n v="0"/>
  </r>
  <r>
    <x v="5"/>
    <s v="Points"/>
    <s v="Parties gagnées"/>
    <s v="GA"/>
    <s v="G"/>
    <s v="N"/>
    <s v="P"/>
    <e v="#VALUE!"/>
    <e v="#VALUE!"/>
  </r>
  <r>
    <x v="1"/>
    <s v=""/>
    <m/>
    <s v=""/>
    <s v=""/>
    <s v=""/>
    <s v=""/>
    <s v=""/>
    <n v="0"/>
  </r>
  <r>
    <x v="7"/>
    <s v=""/>
    <m/>
    <s v=""/>
    <s v=""/>
    <s v=""/>
    <s v=""/>
    <s v=""/>
    <n v="0"/>
  </r>
  <r>
    <x v="8"/>
    <s v=""/>
    <m/>
    <s v=""/>
    <s v=""/>
    <s v=""/>
    <s v=""/>
    <s v=""/>
    <n v="0"/>
  </r>
  <r>
    <x v="9"/>
    <s v=""/>
    <m/>
    <s v=""/>
    <s v=""/>
    <s v=""/>
    <s v=""/>
    <s v=""/>
    <n v="0"/>
  </r>
  <r>
    <x v="4"/>
    <m/>
    <m/>
    <m/>
    <m/>
    <m/>
    <m/>
    <s v=""/>
    <n v="0"/>
  </r>
  <r>
    <x v="5"/>
    <s v="Points"/>
    <s v="Parties gagnées"/>
    <s v="GA"/>
    <s v="G"/>
    <s v="N"/>
    <s v="P"/>
    <e v="#VALUE!"/>
    <e v="#VALUE!"/>
  </r>
  <r>
    <x v="6"/>
    <s v=""/>
    <m/>
    <s v=""/>
    <s v=""/>
    <s v=""/>
    <s v=""/>
    <s v=""/>
    <n v="0"/>
  </r>
  <r>
    <x v="9"/>
    <s v=""/>
    <m/>
    <s v=""/>
    <s v=""/>
    <s v=""/>
    <s v=""/>
    <s v=""/>
    <n v="0"/>
  </r>
  <r>
    <x v="8"/>
    <s v=""/>
    <m/>
    <s v=""/>
    <s v=""/>
    <s v=""/>
    <s v=""/>
    <s v=""/>
    <n v="0"/>
  </r>
  <r>
    <x v="7"/>
    <s v=""/>
    <m/>
    <s v=""/>
    <s v=""/>
    <s v=""/>
    <s v=""/>
    <s v=""/>
    <n v="0"/>
  </r>
  <r>
    <x v="4"/>
    <m/>
    <m/>
    <m/>
    <m/>
    <m/>
    <m/>
    <s v=""/>
    <n v="0"/>
  </r>
  <r>
    <x v="5"/>
    <s v="Points"/>
    <s v="Parties gagnées"/>
    <s v="GA"/>
    <s v="G"/>
    <s v="N"/>
    <s v="P"/>
    <e v="#VALUE!"/>
    <e v="#VALUE!"/>
  </r>
  <r>
    <x v="3"/>
    <s v=""/>
    <m/>
    <s v=""/>
    <s v=""/>
    <s v=""/>
    <s v=""/>
    <s v=""/>
    <n v="0"/>
  </r>
  <r>
    <x v="2"/>
    <s v=""/>
    <m/>
    <s v=""/>
    <s v=""/>
    <s v=""/>
    <s v=""/>
    <s v=""/>
    <n v="0"/>
  </r>
  <r>
    <x v="1"/>
    <s v=""/>
    <m/>
    <s v=""/>
    <s v=""/>
    <s v=""/>
    <s v=""/>
    <s v=""/>
    <n v="0"/>
  </r>
  <r>
    <x v="0"/>
    <s v=""/>
    <m/>
    <s v=""/>
    <s v=""/>
    <s v=""/>
    <s v=""/>
    <s v=""/>
    <n v="0"/>
  </r>
  <r>
    <x v="4"/>
    <m/>
    <m/>
    <m/>
    <m/>
    <m/>
    <m/>
    <s v=""/>
    <n v="0"/>
  </r>
  <r>
    <x v="5"/>
    <s v="Points"/>
    <s v="Parties gagnées"/>
    <s v="GA"/>
    <s v="G"/>
    <s v="N"/>
    <s v="P"/>
    <e v="#VALUE!"/>
    <e v="#VALUE!"/>
  </r>
  <r>
    <x v="7"/>
    <s v=""/>
    <m/>
    <s v=""/>
    <s v=""/>
    <s v=""/>
    <s v=""/>
    <s v=""/>
    <n v="0"/>
  </r>
  <r>
    <x v="6"/>
    <s v=""/>
    <m/>
    <s v=""/>
    <s v=""/>
    <s v=""/>
    <s v=""/>
    <s v=""/>
    <n v="0"/>
  </r>
  <r>
    <x v="0"/>
    <s v=""/>
    <m/>
    <s v=""/>
    <s v=""/>
    <s v=""/>
    <s v=""/>
    <s v=""/>
    <n v="0"/>
  </r>
  <r>
    <x v="9"/>
    <s v=""/>
    <m/>
    <s v=""/>
    <s v=""/>
    <s v=""/>
    <s v=""/>
    <s v=""/>
    <n v="0"/>
  </r>
  <r>
    <x v="4"/>
    <m/>
    <m/>
    <m/>
    <m/>
    <m/>
    <m/>
    <s v=""/>
    <n v="0"/>
  </r>
  <r>
    <x v="5"/>
    <s v="Points"/>
    <s v="Parties gagnées"/>
    <s v="GA"/>
    <s v="G"/>
    <s v="N"/>
    <s v="P"/>
    <e v="#VALUE!"/>
    <e v="#VALUE!"/>
  </r>
  <r>
    <x v="2"/>
    <s v=""/>
    <m/>
    <s v=""/>
    <s v=""/>
    <s v=""/>
    <s v=""/>
    <s v=""/>
    <n v="0"/>
  </r>
  <r>
    <x v="1"/>
    <s v=""/>
    <m/>
    <s v=""/>
    <s v=""/>
    <s v=""/>
    <s v=""/>
    <s v=""/>
    <n v="0"/>
  </r>
  <r>
    <x v="8"/>
    <s v=""/>
    <m/>
    <s v=""/>
    <s v=""/>
    <s v=""/>
    <s v=""/>
    <s v=""/>
    <n v="0"/>
  </r>
  <r>
    <x v="3"/>
    <s v=""/>
    <m/>
    <s v=""/>
    <s v=""/>
    <s v=""/>
    <s v=""/>
    <s v=""/>
    <n v="0"/>
  </r>
  <r>
    <x v="4"/>
    <m/>
    <m/>
    <m/>
    <m/>
    <m/>
    <m/>
    <s v=""/>
    <n v="0"/>
  </r>
  <r>
    <x v="5"/>
    <s v="Points"/>
    <s v="Parties gagnées"/>
    <s v="GA"/>
    <s v="G"/>
    <s v="N"/>
    <s v="P"/>
    <e v="#VALUE!"/>
    <e v="#VALUE!"/>
  </r>
  <r>
    <x v="0"/>
    <s v=""/>
    <m/>
    <s v=""/>
    <s v=""/>
    <s v=""/>
    <s v=""/>
    <s v=""/>
    <n v="0"/>
  </r>
  <r>
    <x v="3"/>
    <s v=""/>
    <m/>
    <s v=""/>
    <s v=""/>
    <s v=""/>
    <s v=""/>
    <s v=""/>
    <n v="0"/>
  </r>
  <r>
    <x v="9"/>
    <s v=""/>
    <m/>
    <s v=""/>
    <s v=""/>
    <s v=""/>
    <s v=""/>
    <s v=""/>
    <n v="0"/>
  </r>
  <r>
    <x v="6"/>
    <s v=""/>
    <m/>
    <s v=""/>
    <s v=""/>
    <s v=""/>
    <s v=""/>
    <s v=""/>
    <n v="0"/>
  </r>
  <r>
    <x v="4"/>
    <m/>
    <m/>
    <m/>
    <m/>
    <m/>
    <m/>
    <s v=""/>
    <n v="0"/>
  </r>
  <r>
    <x v="5"/>
    <s v="Points"/>
    <s v="Parties gagnées"/>
    <s v="GA"/>
    <s v="G"/>
    <s v="N"/>
    <s v="P"/>
    <e v="#VALUE!"/>
    <e v="#VALUE!"/>
  </r>
  <r>
    <x v="8"/>
    <s v=""/>
    <m/>
    <s v=""/>
    <s v=""/>
    <s v=""/>
    <s v=""/>
    <s v=""/>
    <n v="0"/>
  </r>
  <r>
    <x v="7"/>
    <s v=""/>
    <m/>
    <s v=""/>
    <s v=""/>
    <s v=""/>
    <s v=""/>
    <s v=""/>
    <n v="0"/>
  </r>
  <r>
    <x v="9"/>
    <s v=""/>
    <m/>
    <s v=""/>
    <s v=""/>
    <s v=""/>
    <s v=""/>
    <s v=""/>
    <n v="0"/>
  </r>
  <r>
    <x v="1"/>
    <s v=""/>
    <m/>
    <s v=""/>
    <s v=""/>
    <s v=""/>
    <s v=""/>
    <s v=""/>
    <n v="0"/>
  </r>
  <r>
    <x v="4"/>
    <m/>
    <m/>
    <m/>
    <m/>
    <m/>
    <m/>
    <s v=""/>
    <n v="0"/>
  </r>
  <r>
    <x v="5"/>
    <s v="Points"/>
    <s v="Parties gagnées"/>
    <s v="GA"/>
    <s v="G"/>
    <s v="N"/>
    <s v="P"/>
    <e v="#VALUE!"/>
    <e v="#VALUE!"/>
  </r>
  <r>
    <x v="2"/>
    <s v=""/>
    <m/>
    <s v=""/>
    <s v=""/>
    <s v=""/>
    <s v=""/>
    <s v=""/>
    <n v="0"/>
  </r>
  <r>
    <x v="0"/>
    <s v=""/>
    <m/>
    <s v=""/>
    <s v=""/>
    <s v=""/>
    <s v=""/>
    <s v=""/>
    <n v="0"/>
  </r>
  <r>
    <x v="3"/>
    <s v=""/>
    <m/>
    <s v=""/>
    <s v=""/>
    <s v=""/>
    <s v=""/>
    <s v=""/>
    <n v="0"/>
  </r>
  <r>
    <x v="6"/>
    <s v=""/>
    <m/>
    <s v=""/>
    <s v=""/>
    <s v=""/>
    <s v=""/>
    <s v=""/>
    <n v="0"/>
  </r>
  <r>
    <x v="10"/>
    <m/>
    <m/>
    <m/>
    <m/>
    <m/>
    <m/>
    <s v=""/>
    <n v="0"/>
  </r>
  <r>
    <x v="10"/>
    <m/>
    <m/>
    <m/>
    <m/>
    <m/>
    <m/>
    <s v=""/>
    <n v="0"/>
  </r>
  <r>
    <x v="6"/>
    <n v="28"/>
    <n v="8"/>
    <n v="20"/>
    <n v="1"/>
    <n v="0"/>
    <n v="0"/>
    <n v="3"/>
    <n v="3020028008"/>
  </r>
  <r>
    <x v="9"/>
    <n v="8"/>
    <n v="3"/>
    <n v="-20"/>
    <n v="0"/>
    <n v="0"/>
    <n v="1"/>
    <n v="1"/>
    <n v="980008003"/>
  </r>
  <r>
    <x v="8"/>
    <n v="4"/>
    <n v="2"/>
    <n v="-28"/>
    <n v="0"/>
    <n v="0"/>
    <n v="1"/>
    <n v="1"/>
    <n v="972004002"/>
  </r>
  <r>
    <x v="7"/>
    <n v="28"/>
    <n v="8"/>
    <n v="20"/>
    <n v="1"/>
    <n v="0"/>
    <n v="0"/>
    <n v="3"/>
    <n v="3020028008"/>
  </r>
  <r>
    <x v="11"/>
    <n v="0"/>
    <n v="0"/>
    <n v="0"/>
    <n v="0"/>
    <n v="0"/>
    <n v="0"/>
    <n v="0"/>
    <n v="0"/>
  </r>
  <r>
    <x v="12"/>
    <s v="Points"/>
    <s v="Parties gagnées"/>
    <s v="GA"/>
    <s v="G"/>
    <s v="N"/>
    <s v="P"/>
    <e v="#VALUE!"/>
    <e v="#VALUE!"/>
  </r>
  <r>
    <x v="3"/>
    <n v="26"/>
    <n v="7"/>
    <n v="16"/>
    <n v="1"/>
    <n v="0"/>
    <n v="0"/>
    <n v="3"/>
    <n v="3016026007"/>
  </r>
  <r>
    <x v="2"/>
    <n v="16"/>
    <n v="4"/>
    <n v="-4"/>
    <n v="0"/>
    <n v="0"/>
    <n v="1"/>
    <n v="1"/>
    <n v="996016004"/>
  </r>
  <r>
    <x v="1"/>
    <n v="10"/>
    <n v="3"/>
    <n v="-16"/>
    <n v="0"/>
    <n v="0"/>
    <n v="1"/>
    <n v="1"/>
    <n v="984010003"/>
  </r>
  <r>
    <x v="0"/>
    <n v="16"/>
    <n v="5"/>
    <n v="-4"/>
    <n v="0"/>
    <n v="0"/>
    <n v="1"/>
    <n v="1"/>
    <n v="996016005"/>
  </r>
  <r>
    <x v="11"/>
    <n v="0"/>
    <n v="0"/>
    <n v="0"/>
    <n v="0"/>
    <n v="0"/>
    <n v="0"/>
    <n v="0"/>
    <n v="0"/>
  </r>
  <r>
    <x v="12"/>
    <s v="Points"/>
    <s v="Parties gagnées"/>
    <s v="GA"/>
    <s v="G"/>
    <s v="N"/>
    <s v="P"/>
    <e v="#VALUE!"/>
    <e v="#VALUE!"/>
  </r>
  <r>
    <x v="7"/>
    <n v="26"/>
    <n v="8"/>
    <n v="16"/>
    <n v="1"/>
    <n v="0"/>
    <n v="0"/>
    <n v="3"/>
    <n v="3016026008"/>
  </r>
  <r>
    <x v="6"/>
    <n v="18"/>
    <n v="5"/>
    <n v="0"/>
    <n v="0"/>
    <n v="1"/>
    <n v="0"/>
    <n v="2"/>
    <n v="2000018005"/>
  </r>
  <r>
    <x v="0"/>
    <n v="16"/>
    <n v="5"/>
    <n v="-4"/>
    <n v="0"/>
    <n v="0"/>
    <n v="1"/>
    <n v="1"/>
    <n v="996016005"/>
  </r>
  <r>
    <x v="9"/>
    <n v="24"/>
    <n v="6"/>
    <n v="12"/>
    <n v="1"/>
    <n v="0"/>
    <n v="0"/>
    <n v="3"/>
    <n v="3012024006"/>
  </r>
  <r>
    <x v="11"/>
    <n v="0"/>
    <n v="0"/>
    <n v="0"/>
    <n v="0"/>
    <n v="0"/>
    <n v="0"/>
    <n v="0"/>
    <n v="0"/>
  </r>
  <r>
    <x v="12"/>
    <s v="Points"/>
    <s v="Parties gagnées"/>
    <s v="GA"/>
    <s v="G"/>
    <s v="N"/>
    <s v="P"/>
    <e v="#VALUE!"/>
    <e v="#VALUE!"/>
  </r>
  <r>
    <x v="2"/>
    <n v="18"/>
    <n v="5"/>
    <n v="0"/>
    <n v="0"/>
    <n v="1"/>
    <n v="0"/>
    <n v="2"/>
    <n v="2000018005"/>
  </r>
  <r>
    <x v="1"/>
    <n v="10"/>
    <n v="3"/>
    <n v="-16"/>
    <n v="0"/>
    <n v="0"/>
    <n v="1"/>
    <n v="1"/>
    <n v="984010003"/>
  </r>
  <r>
    <x v="8"/>
    <n v="2"/>
    <n v="1"/>
    <n v="-32"/>
    <n v="0"/>
    <n v="0"/>
    <n v="1"/>
    <n v="1"/>
    <n v="968002001"/>
  </r>
  <r>
    <x v="3"/>
    <n v="12"/>
    <n v="3"/>
    <n v="-12"/>
    <n v="0"/>
    <n v="0"/>
    <n v="1"/>
    <n v="1"/>
    <n v="988012003"/>
  </r>
  <r>
    <x v="11"/>
    <n v="0"/>
    <n v="0"/>
    <n v="0"/>
    <n v="0"/>
    <n v="0"/>
    <n v="0"/>
    <n v="0"/>
    <n v="0"/>
  </r>
  <r>
    <x v="12"/>
    <s v="Points"/>
    <s v="Parties gagnées"/>
    <s v="GA"/>
    <s v="G"/>
    <s v="N"/>
    <s v="P"/>
    <e v="#VALUE!"/>
    <e v="#VALUE!"/>
  </r>
  <r>
    <x v="0"/>
    <n v="14"/>
    <n v="5"/>
    <n v="-8"/>
    <n v="0"/>
    <n v="0"/>
    <n v="1"/>
    <n v="1"/>
    <n v="992014005"/>
  </r>
  <r>
    <x v="3"/>
    <n v="8"/>
    <n v="3"/>
    <n v="-20"/>
    <n v="0"/>
    <n v="0"/>
    <n v="1"/>
    <n v="1"/>
    <n v="980008003"/>
  </r>
  <r>
    <x v="9"/>
    <n v="10"/>
    <n v="2"/>
    <n v="-16"/>
    <n v="0"/>
    <n v="0"/>
    <n v="1"/>
    <n v="1"/>
    <n v="984010002"/>
  </r>
  <r>
    <x v="6"/>
    <n v="22"/>
    <n v="6"/>
    <n v="8"/>
    <n v="1"/>
    <n v="0"/>
    <n v="0"/>
    <n v="3"/>
    <n v="3008022006"/>
  </r>
  <r>
    <x v="11"/>
    <n v="0"/>
    <n v="0"/>
    <n v="0"/>
    <n v="0"/>
    <n v="0"/>
    <n v="0"/>
    <n v="0"/>
    <n v="0"/>
  </r>
  <r>
    <x v="12"/>
    <s v="Points"/>
    <s v="Parties gagnées"/>
    <s v="GA"/>
    <s v="G"/>
    <s v="N"/>
    <s v="P"/>
    <e v="#VALUE!"/>
    <e v="#VALUE!"/>
  </r>
  <r>
    <x v="8"/>
    <n v="0"/>
    <n v="0"/>
    <n v="0"/>
    <n v="0"/>
    <n v="0"/>
    <n v="0"/>
    <n v="0"/>
    <n v="0"/>
  </r>
  <r>
    <x v="7"/>
    <n v="0"/>
    <n v="0"/>
    <n v="0"/>
    <n v="0"/>
    <n v="0"/>
    <n v="0"/>
    <n v="0"/>
    <n v="0"/>
  </r>
  <r>
    <x v="9"/>
    <n v="0"/>
    <n v="0"/>
    <n v="0"/>
    <n v="0"/>
    <n v="0"/>
    <n v="0"/>
    <n v="0"/>
    <n v="0"/>
  </r>
  <r>
    <x v="1"/>
    <n v="0"/>
    <n v="0"/>
    <n v="0"/>
    <n v="0"/>
    <n v="0"/>
    <n v="0"/>
    <n v="0"/>
    <n v="0"/>
  </r>
  <r>
    <x v="11"/>
    <n v="0"/>
    <n v="0"/>
    <n v="0"/>
    <n v="0"/>
    <n v="0"/>
    <n v="0"/>
    <n v="0"/>
    <n v="0"/>
  </r>
  <r>
    <x v="12"/>
    <s v="Points"/>
    <s v="Parties gagnées"/>
    <s v="GA"/>
    <s v="G"/>
    <s v="N"/>
    <s v="P"/>
    <e v="#VALUE!"/>
    <e v="#VALUE!"/>
  </r>
  <r>
    <x v="2"/>
    <n v="0"/>
    <n v="0"/>
    <n v="0"/>
    <n v="0"/>
    <n v="0"/>
    <n v="0"/>
    <n v="0"/>
    <n v="0"/>
  </r>
  <r>
    <x v="0"/>
    <n v="0"/>
    <n v="0"/>
    <n v="0"/>
    <n v="0"/>
    <n v="0"/>
    <n v="0"/>
    <n v="0"/>
    <n v="0"/>
  </r>
  <r>
    <x v="3"/>
    <n v="0"/>
    <n v="0"/>
    <n v="0"/>
    <n v="0"/>
    <n v="0"/>
    <n v="0"/>
    <n v="0"/>
    <n v="0"/>
  </r>
  <r>
    <x v="6"/>
    <n v="0"/>
    <n v="0"/>
    <n v="0"/>
    <n v="0"/>
    <n v="0"/>
    <n v="0"/>
    <n v="0"/>
    <n v="0"/>
  </r>
  <r>
    <x v="11"/>
    <n v="0"/>
    <n v="0"/>
    <n v="0"/>
    <n v="0"/>
    <n v="0"/>
    <n v="0"/>
    <n v="0"/>
    <n v="0"/>
  </r>
  <r>
    <x v="12"/>
    <s v="Points"/>
    <s v="Parties gagnées"/>
    <s v="GA"/>
    <s v="G"/>
    <s v="N"/>
    <s v="P"/>
    <e v="#VALUE!"/>
    <e v="#VALUE!"/>
  </r>
  <r>
    <x v="0"/>
    <n v="0"/>
    <n v="0"/>
    <n v="0"/>
    <n v="0"/>
    <n v="0"/>
    <n v="0"/>
    <n v="0"/>
    <n v="0"/>
  </r>
  <r>
    <x v="1"/>
    <n v="0"/>
    <n v="0"/>
    <n v="0"/>
    <n v="0"/>
    <n v="0"/>
    <n v="0"/>
    <n v="0"/>
    <n v="0"/>
  </r>
  <r>
    <x v="2"/>
    <n v="0"/>
    <n v="0"/>
    <n v="0"/>
    <n v="0"/>
    <n v="0"/>
    <n v="0"/>
    <n v="0"/>
    <n v="0"/>
  </r>
  <r>
    <x v="3"/>
    <n v="0"/>
    <n v="0"/>
    <n v="0"/>
    <n v="0"/>
    <n v="0"/>
    <n v="0"/>
    <n v="0"/>
    <n v="0"/>
  </r>
  <r>
    <x v="11"/>
    <n v="0"/>
    <n v="0"/>
    <n v="0"/>
    <n v="0"/>
    <n v="0"/>
    <n v="0"/>
    <n v="0"/>
    <n v="0"/>
  </r>
  <r>
    <x v="12"/>
    <s v="Points"/>
    <s v="Parties gagnées"/>
    <s v="GA"/>
    <s v="G"/>
    <s v="N"/>
    <s v="P"/>
    <e v="#VALUE!"/>
    <e v="#VALUE!"/>
  </r>
  <r>
    <x v="6"/>
    <n v="0"/>
    <n v="0"/>
    <n v="0"/>
    <n v="0"/>
    <n v="0"/>
    <n v="0"/>
    <n v="0"/>
    <n v="0"/>
  </r>
  <r>
    <x v="7"/>
    <n v="0"/>
    <n v="0"/>
    <n v="0"/>
    <n v="0"/>
    <n v="0"/>
    <n v="0"/>
    <n v="0"/>
    <n v="0"/>
  </r>
  <r>
    <x v="8"/>
    <n v="0"/>
    <n v="0"/>
    <n v="0"/>
    <n v="0"/>
    <n v="0"/>
    <n v="0"/>
    <n v="0"/>
    <n v="0"/>
  </r>
  <r>
    <x v="9"/>
    <n v="0"/>
    <n v="0"/>
    <n v="0"/>
    <n v="0"/>
    <n v="0"/>
    <n v="0"/>
    <n v="0"/>
    <n v="0"/>
  </r>
  <r>
    <x v="11"/>
    <n v="0"/>
    <n v="0"/>
    <n v="0"/>
    <n v="0"/>
    <n v="0"/>
    <n v="0"/>
    <n v="0"/>
    <n v="0"/>
  </r>
  <r>
    <x v="12"/>
    <s v="Points"/>
    <s v="Parties gagnées"/>
    <s v="GA"/>
    <s v="G"/>
    <s v="N"/>
    <s v="P"/>
    <e v="#VALUE!"/>
    <e v="#VALUE!"/>
  </r>
  <r>
    <x v="1"/>
    <n v="0"/>
    <n v="0"/>
    <n v="0"/>
    <n v="0"/>
    <n v="0"/>
    <n v="0"/>
    <n v="0"/>
    <n v="0"/>
  </r>
  <r>
    <x v="2"/>
    <n v="0"/>
    <n v="0"/>
    <n v="0"/>
    <n v="0"/>
    <n v="0"/>
    <n v="0"/>
    <n v="0"/>
    <n v="0"/>
  </r>
  <r>
    <x v="3"/>
    <n v="0"/>
    <n v="0"/>
    <n v="0"/>
    <n v="0"/>
    <n v="0"/>
    <n v="0"/>
    <n v="0"/>
    <n v="0"/>
  </r>
  <r>
    <x v="8"/>
    <n v="0"/>
    <n v="0"/>
    <n v="0"/>
    <n v="0"/>
    <n v="0"/>
    <n v="0"/>
    <n v="0"/>
    <n v="0"/>
  </r>
  <r>
    <x v="11"/>
    <n v="0"/>
    <n v="0"/>
    <n v="0"/>
    <n v="0"/>
    <n v="0"/>
    <n v="0"/>
    <n v="0"/>
    <n v="0"/>
  </r>
  <r>
    <x v="12"/>
    <s v="Points"/>
    <s v="Parties gagnées"/>
    <s v="GA"/>
    <s v="G"/>
    <s v="N"/>
    <s v="P"/>
    <e v="#VALUE!"/>
    <e v="#VALUE!"/>
  </r>
  <r>
    <x v="0"/>
    <n v="0"/>
    <n v="0"/>
    <n v="0"/>
    <n v="0"/>
    <n v="0"/>
    <n v="0"/>
    <n v="0"/>
    <n v="0"/>
  </r>
  <r>
    <x v="6"/>
    <n v="0"/>
    <n v="0"/>
    <n v="0"/>
    <n v="0"/>
    <n v="0"/>
    <n v="0"/>
    <n v="0"/>
    <n v="0"/>
  </r>
  <r>
    <x v="7"/>
    <n v="0"/>
    <n v="0"/>
    <n v="0"/>
    <n v="0"/>
    <n v="0"/>
    <n v="0"/>
    <n v="0"/>
    <n v="0"/>
  </r>
  <r>
    <x v="9"/>
    <n v="0"/>
    <n v="0"/>
    <n v="0"/>
    <n v="0"/>
    <n v="0"/>
    <n v="0"/>
    <n v="0"/>
    <n v="0"/>
  </r>
  <r>
    <x v="11"/>
    <n v="0"/>
    <n v="0"/>
    <n v="0"/>
    <n v="0"/>
    <n v="0"/>
    <n v="0"/>
    <n v="0"/>
    <n v="0"/>
  </r>
  <r>
    <x v="12"/>
    <s v="Points"/>
    <s v="Parties gagnées"/>
    <s v="GA"/>
    <s v="G"/>
    <s v="N"/>
    <s v="P"/>
    <e v="#VALUE!"/>
    <e v="#VALUE!"/>
  </r>
  <r>
    <x v="1"/>
    <n v="0"/>
    <n v="0"/>
    <n v="0"/>
    <n v="0"/>
    <n v="0"/>
    <n v="0"/>
    <n v="0"/>
    <n v="0"/>
  </r>
  <r>
    <x v="2"/>
    <n v="0"/>
    <n v="0"/>
    <n v="0"/>
    <n v="0"/>
    <n v="0"/>
    <n v="0"/>
    <n v="0"/>
    <n v="0"/>
  </r>
  <r>
    <x v="7"/>
    <n v="0"/>
    <n v="0"/>
    <n v="0"/>
    <n v="0"/>
    <n v="0"/>
    <n v="0"/>
    <n v="0"/>
    <n v="0"/>
  </r>
  <r>
    <x v="8"/>
    <n v="0"/>
    <n v="0"/>
    <n v="0"/>
    <n v="0"/>
    <n v="0"/>
    <n v="0"/>
    <n v="0"/>
    <n v="0"/>
  </r>
  <r>
    <x v="11"/>
    <n v="0"/>
    <n v="0"/>
    <n v="0"/>
    <n v="0"/>
    <n v="0"/>
    <n v="0"/>
    <n v="0"/>
    <n v="0"/>
  </r>
  <r>
    <x v="12"/>
    <s v="Points"/>
    <s v="Parties gagnées"/>
    <s v="GA"/>
    <s v="G"/>
    <s v="N"/>
    <s v="P"/>
    <e v="#VALUE!"/>
    <e v="#VALUE!"/>
  </r>
  <r>
    <x v="0"/>
    <n v="0"/>
    <n v="0"/>
    <n v="0"/>
    <n v="0"/>
    <n v="0"/>
    <n v="0"/>
    <n v="0"/>
    <n v="0"/>
  </r>
  <r>
    <x v="6"/>
    <n v="0"/>
    <n v="0"/>
    <n v="0"/>
    <n v="0"/>
    <n v="0"/>
    <n v="0"/>
    <n v="0"/>
    <n v="0"/>
  </r>
  <r>
    <x v="2"/>
    <n v="0"/>
    <n v="0"/>
    <n v="0"/>
    <n v="0"/>
    <n v="0"/>
    <n v="0"/>
    <n v="0"/>
    <n v="0"/>
  </r>
  <r>
    <x v="3"/>
    <n v="0"/>
    <n v="0"/>
    <n v="0"/>
    <n v="0"/>
    <n v="0"/>
    <n v="0"/>
    <n v="0"/>
    <n v="0"/>
  </r>
  <r>
    <x v="11"/>
    <n v="0"/>
    <n v="0"/>
    <n v="0"/>
    <n v="0"/>
    <n v="0"/>
    <n v="0"/>
    <n v="0"/>
    <n v="0"/>
  </r>
  <r>
    <x v="12"/>
    <s v="Points"/>
    <s v="Parties gagnées"/>
    <s v="GA"/>
    <s v="G"/>
    <s v="N"/>
    <s v="P"/>
    <e v="#VALUE!"/>
    <e v="#VALUE!"/>
  </r>
  <r>
    <x v="1"/>
    <n v="0"/>
    <n v="0"/>
    <n v="0"/>
    <n v="0"/>
    <n v="0"/>
    <n v="0"/>
    <n v="0"/>
    <n v="0"/>
  </r>
  <r>
    <x v="7"/>
    <n v="0"/>
    <n v="0"/>
    <n v="0"/>
    <n v="0"/>
    <n v="0"/>
    <n v="0"/>
    <n v="0"/>
    <n v="0"/>
  </r>
  <r>
    <x v="8"/>
    <n v="0"/>
    <n v="0"/>
    <n v="0"/>
    <n v="0"/>
    <n v="0"/>
    <n v="0"/>
    <n v="0"/>
    <n v="0"/>
  </r>
  <r>
    <x v="9"/>
    <n v="0"/>
    <n v="0"/>
    <n v="0"/>
    <n v="0"/>
    <n v="0"/>
    <n v="0"/>
    <n v="0"/>
    <n v="0"/>
  </r>
</pivotCacheRecords>
</file>

<file path=xl/pivotCache/pivotCacheRecords5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66">
  <r>
    <x v="0"/>
    <n v="26"/>
    <n v="9"/>
    <n v="16"/>
    <n v="1"/>
    <n v="0"/>
    <n v="0"/>
    <n v="3"/>
    <n v="3016026009"/>
  </r>
  <r>
    <x v="1"/>
    <n v="12"/>
    <n v="4"/>
    <n v="-12"/>
    <n v="0"/>
    <n v="0"/>
    <n v="1"/>
    <n v="1"/>
    <n v="988012004"/>
  </r>
  <r>
    <x v="2"/>
    <n v="24"/>
    <n v="6"/>
    <n v="12"/>
    <n v="1"/>
    <n v="0"/>
    <n v="0"/>
    <n v="3"/>
    <n v="3012024006"/>
  </r>
  <r>
    <x v="3"/>
    <n v="18"/>
    <n v="5"/>
    <n v="0"/>
    <n v="0"/>
    <n v="1"/>
    <n v="0"/>
    <n v="2"/>
    <n v="2000018005"/>
  </r>
  <r>
    <x v="4"/>
    <m/>
    <m/>
    <m/>
    <m/>
    <m/>
    <m/>
    <s v=""/>
    <n v="0"/>
  </r>
  <r>
    <x v="5"/>
    <s v="Points"/>
    <s v="Parties gagnées"/>
    <s v="GA"/>
    <s v="G"/>
    <s v="N"/>
    <s v="P"/>
    <e v="#VALUE!"/>
    <e v="#VALUE!"/>
  </r>
  <r>
    <x v="6"/>
    <n v="22"/>
    <n v="5"/>
    <n v="8"/>
    <n v="1"/>
    <n v="0"/>
    <n v="0"/>
    <n v="3"/>
    <n v="3008022005"/>
  </r>
  <r>
    <x v="7"/>
    <n v="16"/>
    <n v="5"/>
    <n v="-4"/>
    <n v="0"/>
    <n v="0"/>
    <n v="1"/>
    <n v="1"/>
    <n v="996016005"/>
  </r>
  <r>
    <x v="8"/>
    <n v="18"/>
    <n v="5"/>
    <n v="0"/>
    <n v="0"/>
    <n v="1"/>
    <n v="0"/>
    <n v="2"/>
    <n v="2000018005"/>
  </r>
  <r>
    <x v="9"/>
    <n v="28"/>
    <n v="8"/>
    <n v="20"/>
    <n v="1"/>
    <n v="0"/>
    <n v="0"/>
    <n v="3"/>
    <n v="3020028008"/>
  </r>
  <r>
    <x v="4"/>
    <m/>
    <m/>
    <m/>
    <m/>
    <m/>
    <m/>
    <s v=""/>
    <n v="0"/>
  </r>
  <r>
    <x v="5"/>
    <s v="Points"/>
    <s v="Parties gagnées"/>
    <s v="GA"/>
    <s v="G"/>
    <s v="N"/>
    <s v="P"/>
    <e v="#VALUE!"/>
    <e v="#VALUE!"/>
  </r>
  <r>
    <x v="0"/>
    <n v="8"/>
    <n v="3"/>
    <n v="-20"/>
    <n v="0"/>
    <n v="0"/>
    <n v="1"/>
    <n v="1"/>
    <n v="980008003"/>
  </r>
  <r>
    <x v="6"/>
    <n v="16"/>
    <n v="5"/>
    <n v="-4"/>
    <n v="0"/>
    <n v="0"/>
    <n v="1"/>
    <n v="1"/>
    <n v="996016005"/>
  </r>
  <r>
    <x v="7"/>
    <n v="14"/>
    <n v="6"/>
    <n v="-8"/>
    <n v="0"/>
    <n v="0"/>
    <n v="1"/>
    <n v="1"/>
    <n v="992014006"/>
  </r>
  <r>
    <x v="9"/>
    <n v="32"/>
    <n v="9"/>
    <n v="28"/>
    <n v="1"/>
    <n v="0"/>
    <n v="0"/>
    <n v="3"/>
    <n v="3028032009"/>
  </r>
  <r>
    <x v="4"/>
    <m/>
    <m/>
    <m/>
    <m/>
    <m/>
    <m/>
    <s v=""/>
    <n v="0"/>
  </r>
  <r>
    <x v="5"/>
    <s v="Points"/>
    <s v="Parties gagnées"/>
    <s v="GA"/>
    <s v="G"/>
    <s v="N"/>
    <s v="P"/>
    <e v="#VALUE!"/>
    <e v="#VALUE!"/>
  </r>
  <r>
    <x v="1"/>
    <n v="22"/>
    <n v="8"/>
    <n v="8"/>
    <n v="1"/>
    <n v="0"/>
    <n v="0"/>
    <n v="3"/>
    <n v="3008022008"/>
  </r>
  <r>
    <x v="2"/>
    <n v="26"/>
    <n v="9"/>
    <n v="16"/>
    <n v="1"/>
    <n v="0"/>
    <n v="0"/>
    <n v="3"/>
    <n v="3016026009"/>
  </r>
  <r>
    <x v="3"/>
    <n v="12"/>
    <n v="5"/>
    <n v="-12"/>
    <n v="0"/>
    <n v="0"/>
    <n v="1"/>
    <n v="1"/>
    <n v="988012005"/>
  </r>
  <r>
    <x v="8"/>
    <n v="20"/>
    <n v="5"/>
    <n v="4"/>
    <n v="1"/>
    <n v="0"/>
    <n v="0"/>
    <n v="3"/>
    <n v="3004020005"/>
  </r>
  <r>
    <x v="4"/>
    <m/>
    <m/>
    <m/>
    <m/>
    <m/>
    <m/>
    <s v=""/>
    <n v="0"/>
  </r>
  <r>
    <x v="5"/>
    <s v="Points"/>
    <s v="Parties gagnées"/>
    <s v="GA"/>
    <s v="G"/>
    <s v="N"/>
    <s v="P"/>
    <e v="#VALUE!"/>
    <e v="#VALUE!"/>
  </r>
  <r>
    <x v="1"/>
    <n v="18"/>
    <n v="6"/>
    <n v="0"/>
    <n v="0"/>
    <n v="1"/>
    <n v="0"/>
    <n v="2"/>
    <n v="2000018006"/>
  </r>
  <r>
    <x v="2"/>
    <n v="22"/>
    <n v="7"/>
    <n v="8"/>
    <n v="1"/>
    <n v="0"/>
    <n v="0"/>
    <n v="3"/>
    <n v="3008022007"/>
  </r>
  <r>
    <x v="7"/>
    <n v="8"/>
    <n v="3"/>
    <n v="-20"/>
    <n v="0"/>
    <n v="0"/>
    <n v="1"/>
    <n v="1"/>
    <n v="980008003"/>
  </r>
  <r>
    <x v="8"/>
    <n v="26"/>
    <n v="8"/>
    <n v="16"/>
    <n v="1"/>
    <n v="0"/>
    <n v="0"/>
    <n v="3"/>
    <n v="3016026008"/>
  </r>
  <r>
    <x v="4"/>
    <m/>
    <m/>
    <m/>
    <m/>
    <m/>
    <m/>
    <s v=""/>
    <n v="0"/>
  </r>
  <r>
    <x v="5"/>
    <s v="Points"/>
    <s v="Parties gagnées"/>
    <s v="GA"/>
    <s v="G"/>
    <s v="N"/>
    <s v="P"/>
    <e v="#VALUE!"/>
    <e v="#VALUE!"/>
  </r>
  <r>
    <x v="0"/>
    <s v=""/>
    <m/>
    <s v=""/>
    <s v=""/>
    <s v=""/>
    <s v=""/>
    <s v=""/>
    <n v="0"/>
  </r>
  <r>
    <x v="6"/>
    <s v=""/>
    <m/>
    <s v=""/>
    <s v=""/>
    <s v=""/>
    <s v=""/>
    <s v=""/>
    <n v="0"/>
  </r>
  <r>
    <x v="2"/>
    <s v=""/>
    <m/>
    <s v=""/>
    <s v=""/>
    <s v=""/>
    <s v=""/>
    <s v=""/>
    <n v="0"/>
  </r>
  <r>
    <x v="3"/>
    <s v=""/>
    <m/>
    <s v=""/>
    <s v=""/>
    <s v=""/>
    <s v=""/>
    <s v=""/>
    <n v="0"/>
  </r>
  <r>
    <x v="4"/>
    <m/>
    <m/>
    <m/>
    <m/>
    <m/>
    <m/>
    <s v=""/>
    <n v="0"/>
  </r>
  <r>
    <x v="5"/>
    <s v="Points"/>
    <s v="Parties gagnées"/>
    <s v="GA"/>
    <s v="G"/>
    <s v="N"/>
    <s v="P"/>
    <e v="#VALUE!"/>
    <e v="#VALUE!"/>
  </r>
  <r>
    <x v="1"/>
    <s v=""/>
    <m/>
    <s v=""/>
    <s v=""/>
    <s v=""/>
    <s v=""/>
    <s v=""/>
    <n v="0"/>
  </r>
  <r>
    <x v="7"/>
    <s v=""/>
    <m/>
    <s v=""/>
    <s v=""/>
    <s v=""/>
    <s v=""/>
    <s v=""/>
    <n v="0"/>
  </r>
  <r>
    <x v="8"/>
    <s v=""/>
    <m/>
    <s v=""/>
    <s v=""/>
    <s v=""/>
    <s v=""/>
    <s v=""/>
    <n v="0"/>
  </r>
  <r>
    <x v="9"/>
    <s v=""/>
    <m/>
    <s v=""/>
    <s v=""/>
    <s v=""/>
    <s v=""/>
    <s v=""/>
    <n v="0"/>
  </r>
  <r>
    <x v="4"/>
    <m/>
    <m/>
    <m/>
    <m/>
    <m/>
    <m/>
    <s v=""/>
    <n v="0"/>
  </r>
  <r>
    <x v="5"/>
    <s v="Points"/>
    <s v="Parties gagnées"/>
    <s v="GA"/>
    <s v="G"/>
    <s v="N"/>
    <s v="P"/>
    <e v="#VALUE!"/>
    <e v="#VALUE!"/>
  </r>
  <r>
    <x v="6"/>
    <s v=""/>
    <m/>
    <s v=""/>
    <s v=""/>
    <s v=""/>
    <s v=""/>
    <s v=""/>
    <n v="0"/>
  </r>
  <r>
    <x v="9"/>
    <s v=""/>
    <m/>
    <s v=""/>
    <s v=""/>
    <s v=""/>
    <s v=""/>
    <s v=""/>
    <n v="0"/>
  </r>
  <r>
    <x v="8"/>
    <s v=""/>
    <m/>
    <s v=""/>
    <s v=""/>
    <s v=""/>
    <s v=""/>
    <s v=""/>
    <n v="0"/>
  </r>
  <r>
    <x v="7"/>
    <s v=""/>
    <m/>
    <s v=""/>
    <s v=""/>
    <s v=""/>
    <s v=""/>
    <s v=""/>
    <n v="0"/>
  </r>
  <r>
    <x v="4"/>
    <m/>
    <m/>
    <m/>
    <m/>
    <m/>
    <m/>
    <s v=""/>
    <n v="0"/>
  </r>
  <r>
    <x v="5"/>
    <s v="Points"/>
    <s v="Parties gagnées"/>
    <s v="GA"/>
    <s v="G"/>
    <s v="N"/>
    <s v="P"/>
    <e v="#VALUE!"/>
    <e v="#VALUE!"/>
  </r>
  <r>
    <x v="3"/>
    <s v=""/>
    <m/>
    <s v=""/>
    <s v=""/>
    <s v=""/>
    <s v=""/>
    <s v=""/>
    <n v="0"/>
  </r>
  <r>
    <x v="2"/>
    <s v=""/>
    <m/>
    <s v=""/>
    <s v=""/>
    <s v=""/>
    <s v=""/>
    <s v=""/>
    <n v="0"/>
  </r>
  <r>
    <x v="1"/>
    <s v=""/>
    <m/>
    <s v=""/>
    <s v=""/>
    <s v=""/>
    <s v=""/>
    <s v=""/>
    <n v="0"/>
  </r>
  <r>
    <x v="0"/>
    <s v=""/>
    <m/>
    <s v=""/>
    <s v=""/>
    <s v=""/>
    <s v=""/>
    <s v=""/>
    <n v="0"/>
  </r>
  <r>
    <x v="4"/>
    <m/>
    <m/>
    <m/>
    <m/>
    <m/>
    <m/>
    <s v=""/>
    <n v="0"/>
  </r>
  <r>
    <x v="5"/>
    <s v="Points"/>
    <s v="Parties gagnées"/>
    <s v="GA"/>
    <s v="G"/>
    <s v="N"/>
    <s v="P"/>
    <e v="#VALUE!"/>
    <e v="#VALUE!"/>
  </r>
  <r>
    <x v="2"/>
    <s v=""/>
    <m/>
    <s v=""/>
    <s v=""/>
    <s v=""/>
    <s v=""/>
    <s v=""/>
    <n v="0"/>
  </r>
  <r>
    <x v="1"/>
    <s v=""/>
    <m/>
    <s v=""/>
    <s v=""/>
    <s v=""/>
    <s v=""/>
    <s v=""/>
    <n v="0"/>
  </r>
  <r>
    <x v="8"/>
    <s v=""/>
    <m/>
    <s v=""/>
    <s v=""/>
    <s v=""/>
    <s v=""/>
    <s v=""/>
    <n v="0"/>
  </r>
  <r>
    <x v="3"/>
    <s v=""/>
    <m/>
    <s v=""/>
    <s v=""/>
    <s v=""/>
    <s v=""/>
    <s v=""/>
    <n v="0"/>
  </r>
  <r>
    <x v="4"/>
    <m/>
    <m/>
    <m/>
    <m/>
    <m/>
    <m/>
    <s v=""/>
    <n v="0"/>
  </r>
  <r>
    <x v="5"/>
    <s v="Points"/>
    <s v="Parties gagnées"/>
    <s v="GA"/>
    <s v="G"/>
    <s v="N"/>
    <s v="P"/>
    <e v="#VALUE!"/>
    <e v="#VALUE!"/>
  </r>
  <r>
    <x v="7"/>
    <s v=""/>
    <m/>
    <s v=""/>
    <s v=""/>
    <s v=""/>
    <s v=""/>
    <s v=""/>
    <n v="0"/>
  </r>
  <r>
    <x v="6"/>
    <s v=""/>
    <m/>
    <s v=""/>
    <s v=""/>
    <s v=""/>
    <s v=""/>
    <s v=""/>
    <n v="0"/>
  </r>
  <r>
    <x v="0"/>
    <s v=""/>
    <m/>
    <s v=""/>
    <s v=""/>
    <s v=""/>
    <s v=""/>
    <s v=""/>
    <n v="0"/>
  </r>
  <r>
    <x v="9"/>
    <s v=""/>
    <m/>
    <s v=""/>
    <s v=""/>
    <s v=""/>
    <s v=""/>
    <s v=""/>
    <n v="0"/>
  </r>
  <r>
    <x v="4"/>
    <m/>
    <m/>
    <m/>
    <m/>
    <m/>
    <m/>
    <s v=""/>
    <n v="0"/>
  </r>
  <r>
    <x v="5"/>
    <s v="Points"/>
    <s v="Parties gagnées"/>
    <s v="GA"/>
    <s v="G"/>
    <s v="N"/>
    <s v="P"/>
    <e v="#VALUE!"/>
    <e v="#VALUE!"/>
  </r>
  <r>
    <x v="0"/>
    <s v=""/>
    <m/>
    <s v=""/>
    <s v=""/>
    <s v=""/>
    <s v=""/>
    <s v=""/>
    <n v="0"/>
  </r>
  <r>
    <x v="3"/>
    <s v=""/>
    <m/>
    <s v=""/>
    <s v=""/>
    <s v=""/>
    <s v=""/>
    <s v=""/>
    <n v="0"/>
  </r>
  <r>
    <x v="9"/>
    <s v=""/>
    <m/>
    <s v=""/>
    <s v=""/>
    <s v=""/>
    <s v=""/>
    <s v=""/>
    <n v="0"/>
  </r>
  <r>
    <x v="6"/>
    <s v=""/>
    <m/>
    <s v=""/>
    <s v=""/>
    <s v=""/>
    <s v=""/>
    <s v=""/>
    <n v="0"/>
  </r>
  <r>
    <x v="4"/>
    <m/>
    <m/>
    <m/>
    <m/>
    <m/>
    <m/>
    <s v=""/>
    <n v="0"/>
  </r>
  <r>
    <x v="5"/>
    <s v="Points"/>
    <s v="Parties gagnées"/>
    <s v="GA"/>
    <s v="G"/>
    <s v="N"/>
    <s v="P"/>
    <e v="#VALUE!"/>
    <e v="#VALUE!"/>
  </r>
  <r>
    <x v="8"/>
    <s v=""/>
    <m/>
    <s v=""/>
    <s v=""/>
    <s v=""/>
    <s v=""/>
    <s v=""/>
    <n v="0"/>
  </r>
  <r>
    <x v="7"/>
    <s v=""/>
    <m/>
    <s v=""/>
    <s v=""/>
    <s v=""/>
    <s v=""/>
    <s v=""/>
    <n v="0"/>
  </r>
  <r>
    <x v="9"/>
    <s v=""/>
    <m/>
    <s v=""/>
    <s v=""/>
    <s v=""/>
    <s v=""/>
    <s v=""/>
    <n v="0"/>
  </r>
  <r>
    <x v="1"/>
    <s v=""/>
    <m/>
    <s v=""/>
    <s v=""/>
    <s v=""/>
    <s v=""/>
    <s v=""/>
    <n v="0"/>
  </r>
  <r>
    <x v="4"/>
    <m/>
    <m/>
    <m/>
    <m/>
    <m/>
    <m/>
    <s v=""/>
    <n v="0"/>
  </r>
  <r>
    <x v="5"/>
    <s v="Points"/>
    <s v="Parties gagnées"/>
    <s v="GA"/>
    <s v="G"/>
    <s v="N"/>
    <s v="P"/>
    <e v="#VALUE!"/>
    <e v="#VALUE!"/>
  </r>
  <r>
    <x v="2"/>
    <s v=""/>
    <m/>
    <s v=""/>
    <s v=""/>
    <s v=""/>
    <s v=""/>
    <s v=""/>
    <n v="0"/>
  </r>
  <r>
    <x v="0"/>
    <s v=""/>
    <m/>
    <s v=""/>
    <s v=""/>
    <s v=""/>
    <s v=""/>
    <s v=""/>
    <n v="0"/>
  </r>
  <r>
    <x v="3"/>
    <s v=""/>
    <m/>
    <s v=""/>
    <s v=""/>
    <s v=""/>
    <s v=""/>
    <s v=""/>
    <n v="0"/>
  </r>
  <r>
    <x v="6"/>
    <s v=""/>
    <m/>
    <s v=""/>
    <s v=""/>
    <s v=""/>
    <s v=""/>
    <s v=""/>
    <n v="0"/>
  </r>
  <r>
    <x v="10"/>
    <m/>
    <m/>
    <m/>
    <m/>
    <m/>
    <m/>
    <s v=""/>
    <n v="0"/>
  </r>
  <r>
    <x v="10"/>
    <s v="Points"/>
    <m/>
    <m/>
    <m/>
    <m/>
    <m/>
    <n v="0"/>
    <e v="#VALUE!"/>
  </r>
  <r>
    <x v="6"/>
    <n v="10"/>
    <n v="2"/>
    <n v="-16"/>
    <n v="0"/>
    <n v="0"/>
    <n v="1"/>
    <n v="1"/>
    <n v="984010002"/>
  </r>
  <r>
    <x v="9"/>
    <n v="24"/>
    <n v="7"/>
    <n v="12"/>
    <n v="1"/>
    <n v="0"/>
    <n v="0"/>
    <n v="3"/>
    <n v="3012024007"/>
  </r>
  <r>
    <x v="8"/>
    <n v="12"/>
    <n v="5"/>
    <n v="-12"/>
    <n v="0"/>
    <n v="0"/>
    <n v="1"/>
    <n v="1"/>
    <n v="988012005"/>
  </r>
  <r>
    <x v="7"/>
    <n v="18"/>
    <n v="6"/>
    <n v="0"/>
    <n v="0"/>
    <n v="1"/>
    <n v="0"/>
    <n v="2"/>
    <n v="2000018006"/>
  </r>
  <r>
    <x v="11"/>
    <m/>
    <n v="0"/>
    <n v="0"/>
    <n v="0"/>
    <n v="0"/>
    <n v="0"/>
    <s v=""/>
    <n v="0"/>
  </r>
  <r>
    <x v="12"/>
    <s v="Points"/>
    <s v="Parties gagnées"/>
    <s v="GA"/>
    <s v="G"/>
    <s v="N"/>
    <s v="P"/>
    <e v="#VALUE!"/>
    <e v="#VALUE!"/>
  </r>
  <r>
    <x v="3"/>
    <n v="14"/>
    <n v="6"/>
    <n v="-8"/>
    <n v="0"/>
    <n v="0"/>
    <n v="1"/>
    <n v="1"/>
    <n v="992014006"/>
  </r>
  <r>
    <x v="2"/>
    <n v="20"/>
    <n v="6"/>
    <n v="4"/>
    <n v="1"/>
    <n v="0"/>
    <n v="0"/>
    <n v="3"/>
    <n v="3004020006"/>
  </r>
  <r>
    <x v="1"/>
    <n v="18"/>
    <n v="6"/>
    <n v="0"/>
    <n v="0"/>
    <n v="1"/>
    <n v="0"/>
    <n v="2"/>
    <n v="2000018006"/>
  </r>
  <r>
    <x v="0"/>
    <n v="8"/>
    <n v="3"/>
    <n v="-20"/>
    <n v="0"/>
    <n v="0"/>
    <n v="1"/>
    <n v="1"/>
    <n v="980008003"/>
  </r>
  <r>
    <x v="11"/>
    <m/>
    <n v="0"/>
    <n v="0"/>
    <n v="0"/>
    <n v="0"/>
    <n v="0"/>
    <s v=""/>
    <n v="0"/>
  </r>
  <r>
    <x v="12"/>
    <s v="Points"/>
    <s v="Parties gagnées"/>
    <s v="GA"/>
    <s v="G"/>
    <s v="N"/>
    <s v="P"/>
    <e v="#VALUE!"/>
    <e v="#VALUE!"/>
  </r>
  <r>
    <x v="2"/>
    <n v="28"/>
    <n v="8"/>
    <n v="20"/>
    <n v="1"/>
    <n v="0"/>
    <n v="0"/>
    <n v="3"/>
    <n v="3020028008"/>
  </r>
  <r>
    <x v="1"/>
    <n v="20"/>
    <n v="6"/>
    <n v="4"/>
    <n v="1"/>
    <n v="0"/>
    <n v="0"/>
    <n v="3"/>
    <n v="3004020006"/>
  </r>
  <r>
    <x v="8"/>
    <n v="22"/>
    <n v="5"/>
    <n v="8"/>
    <n v="1"/>
    <n v="0"/>
    <n v="0"/>
    <n v="3"/>
    <n v="3008022005"/>
  </r>
  <r>
    <x v="3"/>
    <n v="4"/>
    <n v="2"/>
    <n v="-28"/>
    <n v="0"/>
    <n v="0"/>
    <n v="1"/>
    <n v="1"/>
    <n v="972004002"/>
  </r>
  <r>
    <x v="11"/>
    <n v="0"/>
    <n v="0"/>
    <n v="0"/>
    <n v="0"/>
    <n v="0"/>
    <n v="0"/>
    <n v="0"/>
    <n v="0"/>
  </r>
  <r>
    <x v="12"/>
    <s v="Points"/>
    <s v="Parties gagnées"/>
    <s v="GA"/>
    <s v="G"/>
    <s v="N"/>
    <s v="P"/>
    <e v="#VALUE!"/>
    <e v="#VALUE!"/>
  </r>
  <r>
    <x v="7"/>
    <n v="14"/>
    <n v="3"/>
    <n v="-8"/>
    <n v="0"/>
    <n v="0"/>
    <n v="1"/>
    <n v="1"/>
    <n v="992014003"/>
  </r>
  <r>
    <x v="6"/>
    <n v="10"/>
    <n v="2"/>
    <n v="-16"/>
    <n v="0"/>
    <n v="0"/>
    <n v="1"/>
    <n v="1"/>
    <n v="984010002"/>
  </r>
  <r>
    <x v="0"/>
    <n v="24"/>
    <n v="6"/>
    <n v="12"/>
    <n v="1"/>
    <n v="0"/>
    <n v="0"/>
    <n v="3"/>
    <n v="3012024006"/>
  </r>
  <r>
    <x v="9"/>
    <n v="16"/>
    <n v="6"/>
    <n v="-4"/>
    <n v="0"/>
    <n v="0"/>
    <n v="1"/>
    <n v="1"/>
    <n v="996016006"/>
  </r>
  <r>
    <x v="11"/>
    <n v="0"/>
    <n v="0"/>
    <n v="0"/>
    <n v="0"/>
    <n v="0"/>
    <n v="0"/>
    <n v="0"/>
    <n v="0"/>
  </r>
  <r>
    <x v="12"/>
    <s v="Points"/>
    <s v="Parties gagnées"/>
    <s v="GA"/>
    <s v="G"/>
    <s v="N"/>
    <s v="P"/>
    <e v="#VALUE!"/>
    <e v="#VALUE!"/>
  </r>
  <r>
    <x v="0"/>
    <n v="18"/>
    <n v="5"/>
    <n v="0"/>
    <n v="0"/>
    <n v="1"/>
    <n v="0"/>
    <n v="2"/>
    <n v="2000018005"/>
  </r>
  <r>
    <x v="3"/>
    <n v="14"/>
    <n v="4"/>
    <n v="-8"/>
    <n v="0"/>
    <n v="0"/>
    <n v="1"/>
    <n v="1"/>
    <n v="992014004"/>
  </r>
  <r>
    <x v="9"/>
    <n v="28"/>
    <n v="8"/>
    <n v="20"/>
    <n v="1"/>
    <n v="0"/>
    <n v="0"/>
    <n v="3"/>
    <n v="3020028008"/>
  </r>
  <r>
    <x v="6"/>
    <n v="10"/>
    <n v="3"/>
    <n v="-16"/>
    <n v="0"/>
    <n v="0"/>
    <n v="1"/>
    <n v="1"/>
    <n v="984010003"/>
  </r>
  <r>
    <x v="11"/>
    <n v="0"/>
    <n v="0"/>
    <n v="0"/>
    <n v="0"/>
    <n v="0"/>
    <n v="0"/>
    <n v="0"/>
    <n v="0"/>
  </r>
  <r>
    <x v="12"/>
    <s v="Points"/>
    <s v="Parties gagnées"/>
    <s v="GA"/>
    <s v="G"/>
    <s v="N"/>
    <s v="P"/>
    <e v="#VALUE!"/>
    <e v="#VALUE!"/>
  </r>
  <r>
    <x v="8"/>
    <n v="0"/>
    <n v="0"/>
    <n v="0"/>
    <n v="0"/>
    <n v="0"/>
    <n v="0"/>
    <n v="0"/>
    <n v="0"/>
  </r>
  <r>
    <x v="7"/>
    <n v="0"/>
    <n v="0"/>
    <n v="0"/>
    <n v="0"/>
    <n v="0"/>
    <n v="0"/>
    <n v="0"/>
    <n v="0"/>
  </r>
  <r>
    <x v="9"/>
    <n v="0"/>
    <n v="0"/>
    <n v="0"/>
    <n v="0"/>
    <n v="0"/>
    <n v="0"/>
    <n v="0"/>
    <n v="0"/>
  </r>
  <r>
    <x v="1"/>
    <n v="0"/>
    <n v="0"/>
    <n v="0"/>
    <n v="0"/>
    <n v="0"/>
    <n v="0"/>
    <n v="0"/>
    <n v="0"/>
  </r>
  <r>
    <x v="11"/>
    <n v="0"/>
    <n v="0"/>
    <n v="0"/>
    <n v="0"/>
    <n v="0"/>
    <n v="0"/>
    <n v="0"/>
    <n v="0"/>
  </r>
  <r>
    <x v="12"/>
    <s v="Points"/>
    <s v="Parties gagnées"/>
    <s v="GA"/>
    <s v="G"/>
    <s v="N"/>
    <s v="P"/>
    <e v="#VALUE!"/>
    <e v="#VALUE!"/>
  </r>
  <r>
    <x v="2"/>
    <n v="0"/>
    <n v="0"/>
    <n v="0"/>
    <n v="0"/>
    <n v="0"/>
    <n v="0"/>
    <n v="0"/>
    <n v="0"/>
  </r>
  <r>
    <x v="0"/>
    <n v="0"/>
    <n v="0"/>
    <n v="0"/>
    <n v="0"/>
    <n v="0"/>
    <n v="0"/>
    <n v="0"/>
    <n v="0"/>
  </r>
  <r>
    <x v="3"/>
    <n v="0"/>
    <n v="0"/>
    <n v="0"/>
    <n v="0"/>
    <n v="0"/>
    <n v="0"/>
    <n v="0"/>
    <n v="0"/>
  </r>
  <r>
    <x v="6"/>
    <n v="0"/>
    <n v="0"/>
    <n v="0"/>
    <n v="0"/>
    <n v="0"/>
    <n v="0"/>
    <n v="0"/>
    <n v="0"/>
  </r>
  <r>
    <x v="11"/>
    <n v="0"/>
    <n v="0"/>
    <n v="0"/>
    <n v="0"/>
    <n v="0"/>
    <n v="0"/>
    <n v="0"/>
    <n v="0"/>
  </r>
  <r>
    <x v="12"/>
    <s v="Points"/>
    <s v="Parties gagnées"/>
    <s v="GA"/>
    <s v="G"/>
    <s v="N"/>
    <s v="P"/>
    <e v="#VALUE!"/>
    <e v="#VALUE!"/>
  </r>
  <r>
    <x v="0"/>
    <n v="0"/>
    <n v="0"/>
    <n v="0"/>
    <n v="0"/>
    <n v="0"/>
    <n v="0"/>
    <n v="0"/>
    <n v="0"/>
  </r>
  <r>
    <x v="1"/>
    <n v="0"/>
    <n v="0"/>
    <n v="0"/>
    <n v="0"/>
    <n v="0"/>
    <n v="0"/>
    <n v="0"/>
    <n v="0"/>
  </r>
  <r>
    <x v="2"/>
    <n v="0"/>
    <n v="0"/>
    <n v="0"/>
    <n v="0"/>
    <n v="0"/>
    <n v="0"/>
    <n v="0"/>
    <n v="0"/>
  </r>
  <r>
    <x v="3"/>
    <n v="0"/>
    <n v="0"/>
    <n v="0"/>
    <n v="0"/>
    <n v="0"/>
    <n v="0"/>
    <n v="0"/>
    <n v="0"/>
  </r>
  <r>
    <x v="11"/>
    <n v="0"/>
    <n v="0"/>
    <n v="0"/>
    <n v="0"/>
    <n v="0"/>
    <n v="0"/>
    <n v="0"/>
    <n v="0"/>
  </r>
  <r>
    <x v="12"/>
    <s v="Points"/>
    <s v="Parties gagnées"/>
    <s v="GA"/>
    <s v="G"/>
    <s v="N"/>
    <s v="P"/>
    <e v="#VALUE!"/>
    <e v="#VALUE!"/>
  </r>
  <r>
    <x v="6"/>
    <n v="0"/>
    <n v="0"/>
    <n v="0"/>
    <n v="0"/>
    <n v="0"/>
    <n v="0"/>
    <n v="0"/>
    <n v="0"/>
  </r>
  <r>
    <x v="7"/>
    <n v="0"/>
    <n v="0"/>
    <n v="0"/>
    <n v="0"/>
    <n v="0"/>
    <n v="0"/>
    <n v="0"/>
    <n v="0"/>
  </r>
  <r>
    <x v="8"/>
    <n v="0"/>
    <n v="0"/>
    <n v="0"/>
    <n v="0"/>
    <n v="0"/>
    <n v="0"/>
    <n v="0"/>
    <n v="0"/>
  </r>
  <r>
    <x v="9"/>
    <n v="0"/>
    <n v="0"/>
    <n v="0"/>
    <n v="0"/>
    <n v="0"/>
    <n v="0"/>
    <n v="0"/>
    <n v="0"/>
  </r>
  <r>
    <x v="11"/>
    <n v="0"/>
    <n v="0"/>
    <n v="0"/>
    <n v="0"/>
    <n v="0"/>
    <n v="0"/>
    <n v="0"/>
    <n v="0"/>
  </r>
  <r>
    <x v="12"/>
    <s v="Points"/>
    <s v="Parties gagnées"/>
    <s v="GA"/>
    <s v="G"/>
    <s v="N"/>
    <s v="P"/>
    <e v="#VALUE!"/>
    <e v="#VALUE!"/>
  </r>
  <r>
    <x v="0"/>
    <n v="0"/>
    <n v="0"/>
    <n v="0"/>
    <n v="0"/>
    <n v="0"/>
    <n v="0"/>
    <n v="0"/>
    <n v="0"/>
  </r>
  <r>
    <x v="6"/>
    <n v="0"/>
    <n v="0"/>
    <n v="0"/>
    <n v="0"/>
    <n v="0"/>
    <n v="0"/>
    <n v="0"/>
    <n v="0"/>
  </r>
  <r>
    <x v="7"/>
    <n v="0"/>
    <n v="0"/>
    <n v="0"/>
    <n v="0"/>
    <n v="0"/>
    <n v="0"/>
    <n v="0"/>
    <n v="0"/>
  </r>
  <r>
    <x v="9"/>
    <n v="0"/>
    <n v="0"/>
    <n v="0"/>
    <n v="0"/>
    <n v="0"/>
    <n v="0"/>
    <n v="0"/>
    <n v="0"/>
  </r>
  <r>
    <x v="11"/>
    <n v="0"/>
    <n v="0"/>
    <n v="0"/>
    <n v="0"/>
    <n v="0"/>
    <n v="0"/>
    <n v="0"/>
    <n v="0"/>
  </r>
  <r>
    <x v="12"/>
    <s v="Points"/>
    <s v="Parties gagnées"/>
    <s v="GA"/>
    <s v="G"/>
    <s v="N"/>
    <s v="P"/>
    <e v="#VALUE!"/>
    <e v="#VALUE!"/>
  </r>
  <r>
    <x v="1"/>
    <n v="0"/>
    <n v="0"/>
    <n v="0"/>
    <n v="0"/>
    <n v="0"/>
    <n v="0"/>
    <n v="0"/>
    <n v="0"/>
  </r>
  <r>
    <x v="2"/>
    <n v="0"/>
    <n v="0"/>
    <n v="0"/>
    <n v="0"/>
    <n v="0"/>
    <n v="0"/>
    <n v="0"/>
    <n v="0"/>
  </r>
  <r>
    <x v="3"/>
    <n v="0"/>
    <n v="0"/>
    <n v="0"/>
    <n v="0"/>
    <n v="0"/>
    <n v="0"/>
    <n v="0"/>
    <n v="0"/>
  </r>
  <r>
    <x v="8"/>
    <n v="0"/>
    <n v="0"/>
    <n v="0"/>
    <n v="0"/>
    <n v="0"/>
    <n v="0"/>
    <n v="0"/>
    <n v="0"/>
  </r>
  <r>
    <x v="11"/>
    <n v="0"/>
    <n v="0"/>
    <n v="0"/>
    <n v="0"/>
    <n v="0"/>
    <n v="0"/>
    <n v="0"/>
    <n v="0"/>
  </r>
  <r>
    <x v="12"/>
    <s v="Points"/>
    <s v="Parties gagnées"/>
    <s v="GA"/>
    <s v="G"/>
    <s v="N"/>
    <s v="P"/>
    <e v="#VALUE!"/>
    <e v="#VALUE!"/>
  </r>
  <r>
    <x v="1"/>
    <n v="0"/>
    <n v="0"/>
    <n v="0"/>
    <n v="0"/>
    <n v="0"/>
    <n v="0"/>
    <n v="0"/>
    <n v="0"/>
  </r>
  <r>
    <x v="2"/>
    <n v="0"/>
    <n v="0"/>
    <n v="0"/>
    <n v="0"/>
    <n v="0"/>
    <n v="0"/>
    <n v="0"/>
    <n v="0"/>
  </r>
  <r>
    <x v="7"/>
    <n v="0"/>
    <n v="0"/>
    <n v="0"/>
    <n v="0"/>
    <n v="0"/>
    <n v="0"/>
    <n v="0"/>
    <n v="0"/>
  </r>
  <r>
    <x v="8"/>
    <n v="0"/>
    <n v="0"/>
    <n v="0"/>
    <n v="0"/>
    <n v="0"/>
    <n v="0"/>
    <n v="0"/>
    <n v="0"/>
  </r>
  <r>
    <x v="11"/>
    <n v="0"/>
    <n v="0"/>
    <n v="0"/>
    <n v="0"/>
    <n v="0"/>
    <n v="0"/>
    <n v="0"/>
    <n v="0"/>
  </r>
  <r>
    <x v="12"/>
    <s v="Points"/>
    <s v="Parties gagnées"/>
    <s v="GA"/>
    <s v="G"/>
    <s v="N"/>
    <s v="P"/>
    <e v="#VALUE!"/>
    <e v="#VALUE!"/>
  </r>
  <r>
    <x v="0"/>
    <n v="0"/>
    <n v="0"/>
    <n v="0"/>
    <n v="0"/>
    <n v="0"/>
    <n v="0"/>
    <n v="0"/>
    <n v="0"/>
  </r>
  <r>
    <x v="6"/>
    <n v="0"/>
    <n v="0"/>
    <n v="0"/>
    <n v="0"/>
    <n v="0"/>
    <n v="0"/>
    <n v="0"/>
    <n v="0"/>
  </r>
  <r>
    <x v="2"/>
    <n v="0"/>
    <n v="0"/>
    <n v="0"/>
    <n v="0"/>
    <n v="0"/>
    <n v="0"/>
    <n v="0"/>
    <n v="0"/>
  </r>
  <r>
    <x v="3"/>
    <n v="0"/>
    <n v="0"/>
    <n v="0"/>
    <n v="0"/>
    <n v="0"/>
    <n v="0"/>
    <n v="0"/>
    <n v="0"/>
  </r>
  <r>
    <x v="11"/>
    <n v="0"/>
    <n v="0"/>
    <n v="0"/>
    <n v="0"/>
    <n v="0"/>
    <n v="0"/>
    <n v="0"/>
    <n v="0"/>
  </r>
  <r>
    <x v="12"/>
    <s v="Points"/>
    <s v="Parties gagnées"/>
    <s v="GA"/>
    <s v="G"/>
    <s v="N"/>
    <s v="P"/>
    <e v="#VALUE!"/>
    <e v="#VALUE!"/>
  </r>
  <r>
    <x v="1"/>
    <n v="0"/>
    <n v="0"/>
    <n v="0"/>
    <n v="0"/>
    <n v="0"/>
    <n v="0"/>
    <n v="0"/>
    <n v="0"/>
  </r>
  <r>
    <x v="7"/>
    <n v="0"/>
    <n v="0"/>
    <n v="0"/>
    <n v="0"/>
    <n v="0"/>
    <n v="0"/>
    <n v="0"/>
    <n v="0"/>
  </r>
  <r>
    <x v="8"/>
    <n v="0"/>
    <n v="0"/>
    <n v="0"/>
    <n v="0"/>
    <n v="0"/>
    <n v="0"/>
    <n v="0"/>
    <n v="0"/>
  </r>
  <r>
    <x v="9"/>
    <n v="0"/>
    <n v="0"/>
    <n v="0"/>
    <n v="0"/>
    <n v="0"/>
    <n v="0"/>
    <n v="0"/>
    <n v="0"/>
  </r>
</pivotCacheRecords>
</file>

<file path=xl/pivotCache/pivotCacheRecords6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66">
  <r>
    <x v="0"/>
    <n v="24"/>
    <n v="8"/>
    <n v="12"/>
    <n v="1"/>
    <n v="0"/>
    <n v="0"/>
    <n v="3"/>
    <n v="3012024008"/>
  </r>
  <r>
    <x v="1"/>
    <n v="10"/>
    <n v="3"/>
    <n v="-16"/>
    <n v="0"/>
    <n v="0"/>
    <n v="1"/>
    <n v="1"/>
    <n v="984010003"/>
  </r>
  <r>
    <x v="2"/>
    <n v="26"/>
    <n v="7"/>
    <n v="16"/>
    <n v="1"/>
    <n v="0"/>
    <n v="0"/>
    <n v="3"/>
    <n v="3016026007"/>
  </r>
  <r>
    <x v="3"/>
    <n v="20"/>
    <n v="5"/>
    <n v="4"/>
    <n v="1"/>
    <n v="0"/>
    <n v="0"/>
    <n v="3"/>
    <n v="3004020005"/>
  </r>
  <r>
    <x v="4"/>
    <m/>
    <m/>
    <m/>
    <m/>
    <m/>
    <m/>
    <s v=""/>
    <n v="0"/>
  </r>
  <r>
    <x v="5"/>
    <s v="Points"/>
    <s v="Parties gagnées"/>
    <s v="GA"/>
    <s v="G"/>
    <s v="N"/>
    <s v="P"/>
    <e v="#VALUE!"/>
    <e v="#VALUE!"/>
  </r>
  <r>
    <x v="6"/>
    <n v="8"/>
    <n v="4"/>
    <n v="-20"/>
    <n v="0"/>
    <n v="0"/>
    <n v="1"/>
    <n v="1"/>
    <n v="980008004"/>
  </r>
  <r>
    <x v="7"/>
    <n v="24"/>
    <n v="7"/>
    <n v="12"/>
    <n v="1"/>
    <n v="0"/>
    <n v="0"/>
    <n v="3"/>
    <n v="3012024007"/>
  </r>
  <r>
    <x v="8"/>
    <n v="18"/>
    <n v="6"/>
    <n v="0"/>
    <n v="0"/>
    <n v="1"/>
    <n v="0"/>
    <n v="2"/>
    <n v="2000018006"/>
  </r>
  <r>
    <x v="9"/>
    <n v="14"/>
    <n v="5"/>
    <n v="-8"/>
    <n v="0"/>
    <n v="0"/>
    <n v="1"/>
    <n v="1"/>
    <n v="992014005"/>
  </r>
  <r>
    <x v="4"/>
    <m/>
    <m/>
    <m/>
    <m/>
    <m/>
    <m/>
    <s v=""/>
    <n v="0"/>
  </r>
  <r>
    <x v="5"/>
    <s v="Points"/>
    <s v="Parties gagnées"/>
    <s v="GA"/>
    <s v="G"/>
    <s v="N"/>
    <s v="P"/>
    <e v="#VALUE!"/>
    <e v="#VALUE!"/>
  </r>
  <r>
    <x v="1"/>
    <n v="36"/>
    <n v="11"/>
    <n v="36"/>
    <n v="1"/>
    <n v="0"/>
    <n v="0"/>
    <n v="3"/>
    <n v="3036036011"/>
  </r>
  <r>
    <x v="2"/>
    <n v="22"/>
    <n v="7"/>
    <n v="8"/>
    <n v="1"/>
    <n v="0"/>
    <n v="0"/>
    <n v="3"/>
    <n v="3008022007"/>
  </r>
  <r>
    <x v="3"/>
    <n v="28"/>
    <n v="8"/>
    <n v="20"/>
    <n v="1"/>
    <n v="0"/>
    <n v="0"/>
    <n v="3"/>
    <n v="3020028008"/>
  </r>
  <r>
    <x v="8"/>
    <n v="20"/>
    <n v="6"/>
    <n v="4"/>
    <n v="1"/>
    <n v="0"/>
    <n v="0"/>
    <n v="3"/>
    <n v="3004020006"/>
  </r>
  <r>
    <x v="4"/>
    <m/>
    <m/>
    <m/>
    <m/>
    <m/>
    <m/>
    <s v=""/>
    <n v="0"/>
  </r>
  <r>
    <x v="5"/>
    <s v="Points"/>
    <s v="Parties gagnées"/>
    <s v="GA"/>
    <s v="G"/>
    <s v="N"/>
    <s v="P"/>
    <e v="#VALUE!"/>
    <e v="#VALUE!"/>
  </r>
  <r>
    <x v="0"/>
    <n v="8"/>
    <n v="3"/>
    <n v="-20"/>
    <n v="0"/>
    <n v="0"/>
    <n v="1"/>
    <n v="1"/>
    <n v="980008003"/>
  </r>
  <r>
    <x v="6"/>
    <n v="30"/>
    <n v="8"/>
    <n v="24"/>
    <n v="1"/>
    <n v="0"/>
    <n v="0"/>
    <n v="3"/>
    <n v="3024030008"/>
  </r>
  <r>
    <x v="7"/>
    <n v="18"/>
    <n v="6"/>
    <n v="0"/>
    <n v="0"/>
    <n v="1"/>
    <n v="0"/>
    <n v="2"/>
    <n v="2000018006"/>
  </r>
  <r>
    <x v="9"/>
    <n v="16"/>
    <n v="5"/>
    <n v="-4"/>
    <n v="0"/>
    <n v="0"/>
    <n v="1"/>
    <n v="1"/>
    <n v="996016005"/>
  </r>
  <r>
    <x v="4"/>
    <m/>
    <m/>
    <m/>
    <m/>
    <m/>
    <m/>
    <s v=""/>
    <n v="0"/>
  </r>
  <r>
    <x v="5"/>
    <s v="Points"/>
    <s v="Parties gagnées"/>
    <s v="GA"/>
    <s v="G"/>
    <s v="N"/>
    <s v="P"/>
    <e v="#VALUE!"/>
    <e v="#VALUE!"/>
  </r>
  <r>
    <x v="1"/>
    <n v="24"/>
    <n v="7"/>
    <n v="12"/>
    <n v="1"/>
    <n v="0"/>
    <n v="0"/>
    <n v="3"/>
    <n v="3012024007"/>
  </r>
  <r>
    <x v="2"/>
    <n v="10"/>
    <n v="4"/>
    <n v="-16"/>
    <n v="0"/>
    <n v="0"/>
    <n v="1"/>
    <n v="1"/>
    <n v="984010004"/>
  </r>
  <r>
    <x v="7"/>
    <n v="16"/>
    <n v="6"/>
    <n v="-4"/>
    <n v="0"/>
    <n v="0"/>
    <n v="1"/>
    <n v="1"/>
    <n v="996016006"/>
  </r>
  <r>
    <x v="8"/>
    <n v="28"/>
    <n v="9"/>
    <n v="20"/>
    <n v="1"/>
    <n v="0"/>
    <n v="0"/>
    <n v="3"/>
    <n v="3020028009"/>
  </r>
  <r>
    <x v="4"/>
    <m/>
    <m/>
    <m/>
    <m/>
    <m/>
    <m/>
    <s v=""/>
    <n v="0"/>
  </r>
  <r>
    <x v="5"/>
    <s v="Points"/>
    <s v="Parties gagnées"/>
    <s v="GA"/>
    <s v="G"/>
    <s v="N"/>
    <s v="P"/>
    <e v="#VALUE!"/>
    <e v="#VALUE!"/>
  </r>
  <r>
    <x v="0"/>
    <s v=""/>
    <m/>
    <s v=""/>
    <s v=""/>
    <s v=""/>
    <s v=""/>
    <s v=""/>
    <n v="0"/>
  </r>
  <r>
    <x v="6"/>
    <s v=""/>
    <m/>
    <s v=""/>
    <s v=""/>
    <s v=""/>
    <s v=""/>
    <s v=""/>
    <n v="0"/>
  </r>
  <r>
    <x v="2"/>
    <s v=""/>
    <m/>
    <s v=""/>
    <s v=""/>
    <s v=""/>
    <s v=""/>
    <s v=""/>
    <n v="0"/>
  </r>
  <r>
    <x v="3"/>
    <s v=""/>
    <m/>
    <s v=""/>
    <s v=""/>
    <s v=""/>
    <s v=""/>
    <s v=""/>
    <n v="0"/>
  </r>
  <r>
    <x v="4"/>
    <m/>
    <m/>
    <m/>
    <m/>
    <m/>
    <m/>
    <s v=""/>
    <n v="0"/>
  </r>
  <r>
    <x v="5"/>
    <s v="Points"/>
    <s v="Parties gagnées"/>
    <s v="GA"/>
    <s v="G"/>
    <s v="N"/>
    <s v="P"/>
    <e v="#VALUE!"/>
    <e v="#VALUE!"/>
  </r>
  <r>
    <x v="1"/>
    <s v=""/>
    <m/>
    <s v=""/>
    <s v=""/>
    <s v=""/>
    <s v=""/>
    <s v=""/>
    <n v="0"/>
  </r>
  <r>
    <x v="7"/>
    <s v=""/>
    <m/>
    <s v=""/>
    <s v=""/>
    <s v=""/>
    <s v=""/>
    <s v=""/>
    <n v="0"/>
  </r>
  <r>
    <x v="8"/>
    <s v=""/>
    <m/>
    <s v=""/>
    <s v=""/>
    <s v=""/>
    <s v=""/>
    <s v=""/>
    <n v="0"/>
  </r>
  <r>
    <x v="9"/>
    <s v=""/>
    <m/>
    <s v=""/>
    <s v=""/>
    <s v=""/>
    <s v=""/>
    <s v=""/>
    <n v="0"/>
  </r>
  <r>
    <x v="4"/>
    <m/>
    <m/>
    <m/>
    <m/>
    <m/>
    <m/>
    <s v=""/>
    <n v="0"/>
  </r>
  <r>
    <x v="5"/>
    <s v="Points"/>
    <s v="Parties gagnées"/>
    <s v="GA"/>
    <s v="G"/>
    <s v="N"/>
    <s v="P"/>
    <e v="#VALUE!"/>
    <e v="#VALUE!"/>
  </r>
  <r>
    <x v="6"/>
    <s v=""/>
    <m/>
    <s v=""/>
    <s v=""/>
    <s v=""/>
    <s v=""/>
    <s v=""/>
    <n v="0"/>
  </r>
  <r>
    <x v="9"/>
    <s v=""/>
    <m/>
    <s v=""/>
    <s v=""/>
    <s v=""/>
    <s v=""/>
    <s v=""/>
    <n v="0"/>
  </r>
  <r>
    <x v="8"/>
    <s v=""/>
    <m/>
    <s v=""/>
    <s v=""/>
    <s v=""/>
    <s v=""/>
    <s v=""/>
    <n v="0"/>
  </r>
  <r>
    <x v="7"/>
    <s v=""/>
    <m/>
    <s v=""/>
    <s v=""/>
    <s v=""/>
    <s v=""/>
    <s v=""/>
    <n v="0"/>
  </r>
  <r>
    <x v="4"/>
    <m/>
    <m/>
    <m/>
    <m/>
    <m/>
    <m/>
    <s v=""/>
    <n v="0"/>
  </r>
  <r>
    <x v="5"/>
    <s v="Points"/>
    <s v="Parties gagnées"/>
    <s v="GA"/>
    <s v="G"/>
    <s v="N"/>
    <s v="P"/>
    <e v="#VALUE!"/>
    <e v="#VALUE!"/>
  </r>
  <r>
    <x v="3"/>
    <s v=""/>
    <m/>
    <s v=""/>
    <s v=""/>
    <s v=""/>
    <s v=""/>
    <s v=""/>
    <n v="0"/>
  </r>
  <r>
    <x v="2"/>
    <s v=""/>
    <m/>
    <s v=""/>
    <s v=""/>
    <s v=""/>
    <s v=""/>
    <s v=""/>
    <n v="0"/>
  </r>
  <r>
    <x v="1"/>
    <s v=""/>
    <m/>
    <s v=""/>
    <s v=""/>
    <s v=""/>
    <s v=""/>
    <s v=""/>
    <n v="0"/>
  </r>
  <r>
    <x v="0"/>
    <s v=""/>
    <m/>
    <s v=""/>
    <s v=""/>
    <s v=""/>
    <s v=""/>
    <s v=""/>
    <n v="0"/>
  </r>
  <r>
    <x v="4"/>
    <m/>
    <m/>
    <m/>
    <m/>
    <m/>
    <m/>
    <s v=""/>
    <n v="0"/>
  </r>
  <r>
    <x v="5"/>
    <s v="Points"/>
    <s v="Parties gagnées"/>
    <s v="GA"/>
    <s v="G"/>
    <s v="N"/>
    <s v="P"/>
    <e v="#VALUE!"/>
    <e v="#VALUE!"/>
  </r>
  <r>
    <x v="7"/>
    <s v=""/>
    <m/>
    <s v=""/>
    <s v=""/>
    <s v=""/>
    <s v=""/>
    <s v=""/>
    <n v="0"/>
  </r>
  <r>
    <x v="6"/>
    <s v=""/>
    <m/>
    <s v=""/>
    <s v=""/>
    <s v=""/>
    <s v=""/>
    <s v=""/>
    <n v="0"/>
  </r>
  <r>
    <x v="0"/>
    <s v=""/>
    <m/>
    <s v=""/>
    <s v=""/>
    <s v=""/>
    <s v=""/>
    <s v=""/>
    <n v="0"/>
  </r>
  <r>
    <x v="9"/>
    <s v=""/>
    <m/>
    <s v=""/>
    <s v=""/>
    <s v=""/>
    <s v=""/>
    <s v=""/>
    <n v="0"/>
  </r>
  <r>
    <x v="4"/>
    <m/>
    <m/>
    <m/>
    <m/>
    <m/>
    <m/>
    <s v=""/>
    <n v="0"/>
  </r>
  <r>
    <x v="5"/>
    <s v="Points"/>
    <s v="Parties gagnées"/>
    <s v="GA"/>
    <s v="G"/>
    <s v="N"/>
    <s v="P"/>
    <e v="#VALUE!"/>
    <e v="#VALUE!"/>
  </r>
  <r>
    <x v="2"/>
    <s v=""/>
    <m/>
    <s v=""/>
    <s v=""/>
    <s v=""/>
    <s v=""/>
    <s v=""/>
    <n v="0"/>
  </r>
  <r>
    <x v="1"/>
    <s v=""/>
    <m/>
    <s v=""/>
    <s v=""/>
    <s v=""/>
    <s v=""/>
    <s v=""/>
    <n v="0"/>
  </r>
  <r>
    <x v="8"/>
    <s v=""/>
    <m/>
    <s v=""/>
    <s v=""/>
    <s v=""/>
    <s v=""/>
    <s v=""/>
    <n v="0"/>
  </r>
  <r>
    <x v="3"/>
    <s v=""/>
    <m/>
    <s v=""/>
    <s v=""/>
    <s v=""/>
    <s v=""/>
    <s v=""/>
    <n v="0"/>
  </r>
  <r>
    <x v="4"/>
    <m/>
    <m/>
    <m/>
    <m/>
    <m/>
    <m/>
    <s v=""/>
    <n v="0"/>
  </r>
  <r>
    <x v="5"/>
    <s v="Points"/>
    <s v="Parties gagnées"/>
    <s v="GA"/>
    <s v="G"/>
    <s v="N"/>
    <s v="P"/>
    <e v="#VALUE!"/>
    <e v="#VALUE!"/>
  </r>
  <r>
    <x v="0"/>
    <s v=""/>
    <m/>
    <s v=""/>
    <s v=""/>
    <s v=""/>
    <s v=""/>
    <s v=""/>
    <n v="0"/>
  </r>
  <r>
    <x v="3"/>
    <s v=""/>
    <m/>
    <s v=""/>
    <s v=""/>
    <s v=""/>
    <s v=""/>
    <s v=""/>
    <n v="0"/>
  </r>
  <r>
    <x v="9"/>
    <s v=""/>
    <m/>
    <s v=""/>
    <s v=""/>
    <s v=""/>
    <s v=""/>
    <s v=""/>
    <n v="0"/>
  </r>
  <r>
    <x v="6"/>
    <s v=""/>
    <m/>
    <s v=""/>
    <s v=""/>
    <s v=""/>
    <s v=""/>
    <s v=""/>
    <n v="0"/>
  </r>
  <r>
    <x v="4"/>
    <m/>
    <m/>
    <m/>
    <m/>
    <m/>
    <m/>
    <s v=""/>
    <n v="0"/>
  </r>
  <r>
    <x v="5"/>
    <s v="Points"/>
    <s v="Parties gagnées"/>
    <s v="GA"/>
    <s v="G"/>
    <s v="N"/>
    <s v="P"/>
    <e v="#VALUE!"/>
    <e v="#VALUE!"/>
  </r>
  <r>
    <x v="8"/>
    <s v=""/>
    <m/>
    <s v=""/>
    <s v=""/>
    <s v=""/>
    <s v=""/>
    <s v=""/>
    <n v="0"/>
  </r>
  <r>
    <x v="7"/>
    <s v=""/>
    <m/>
    <s v=""/>
    <s v=""/>
    <s v=""/>
    <s v=""/>
    <s v=""/>
    <n v="0"/>
  </r>
  <r>
    <x v="9"/>
    <s v=""/>
    <m/>
    <s v=""/>
    <s v=""/>
    <s v=""/>
    <s v=""/>
    <s v=""/>
    <n v="0"/>
  </r>
  <r>
    <x v="1"/>
    <s v=""/>
    <m/>
    <s v=""/>
    <s v=""/>
    <s v=""/>
    <s v=""/>
    <s v=""/>
    <n v="0"/>
  </r>
  <r>
    <x v="4"/>
    <m/>
    <m/>
    <m/>
    <m/>
    <m/>
    <m/>
    <s v=""/>
    <n v="0"/>
  </r>
  <r>
    <x v="5"/>
    <s v="Points"/>
    <s v="Parties gagnées"/>
    <s v="GA"/>
    <s v="G"/>
    <s v="N"/>
    <s v="P"/>
    <e v="#VALUE!"/>
    <e v="#VALUE!"/>
  </r>
  <r>
    <x v="2"/>
    <s v=""/>
    <m/>
    <s v=""/>
    <s v=""/>
    <s v=""/>
    <s v=""/>
    <s v=""/>
    <n v="0"/>
  </r>
  <r>
    <x v="0"/>
    <s v=""/>
    <m/>
    <s v=""/>
    <s v=""/>
    <s v=""/>
    <s v=""/>
    <s v=""/>
    <n v="0"/>
  </r>
  <r>
    <x v="3"/>
    <s v=""/>
    <m/>
    <s v=""/>
    <s v=""/>
    <s v=""/>
    <s v=""/>
    <s v=""/>
    <n v="0"/>
  </r>
  <r>
    <x v="6"/>
    <s v=""/>
    <m/>
    <s v=""/>
    <s v=""/>
    <s v=""/>
    <s v=""/>
    <s v=""/>
    <n v="0"/>
  </r>
  <r>
    <x v="10"/>
    <m/>
    <m/>
    <m/>
    <m/>
    <m/>
    <m/>
    <s v=""/>
    <n v="0"/>
  </r>
  <r>
    <x v="10"/>
    <m/>
    <m/>
    <m/>
    <m/>
    <m/>
    <m/>
    <s v=""/>
    <n v="0"/>
  </r>
  <r>
    <x v="6"/>
    <n v="12"/>
    <n v="3"/>
    <n v="-12"/>
    <n v="0"/>
    <n v="0"/>
    <n v="1"/>
    <n v="1"/>
    <n v="988012003"/>
  </r>
  <r>
    <x v="9"/>
    <n v="26"/>
    <n v="8"/>
    <n v="16"/>
    <n v="1"/>
    <n v="0"/>
    <n v="0"/>
    <n v="3"/>
    <n v="3016026008"/>
  </r>
  <r>
    <x v="8"/>
    <n v="10"/>
    <n v="4"/>
    <n v="-16"/>
    <n v="0"/>
    <n v="0"/>
    <n v="1"/>
    <n v="1"/>
    <n v="984010004"/>
  </r>
  <r>
    <x v="7"/>
    <n v="16"/>
    <n v="6"/>
    <n v="-4"/>
    <n v="0"/>
    <n v="0"/>
    <n v="1"/>
    <n v="1"/>
    <n v="996016006"/>
  </r>
  <r>
    <x v="11"/>
    <n v="0"/>
    <n v="0"/>
    <n v="0"/>
    <n v="0"/>
    <n v="0"/>
    <n v="0"/>
    <n v="0"/>
    <n v="0"/>
  </r>
  <r>
    <x v="12"/>
    <s v="Points"/>
    <s v="Parties gagnées"/>
    <s v="GA"/>
    <s v="G"/>
    <s v="N"/>
    <s v="P"/>
    <e v="#VALUE!"/>
    <e v="#VALUE!"/>
  </r>
  <r>
    <x v="3"/>
    <n v="28"/>
    <n v="7"/>
    <n v="20"/>
    <n v="1"/>
    <n v="0"/>
    <n v="0"/>
    <n v="3"/>
    <n v="3020028007"/>
  </r>
  <r>
    <x v="2"/>
    <n v="12"/>
    <n v="4"/>
    <n v="-12"/>
    <n v="0"/>
    <n v="0"/>
    <n v="1"/>
    <n v="1"/>
    <n v="988012004"/>
  </r>
  <r>
    <x v="1"/>
    <n v="18"/>
    <n v="5"/>
    <n v="0"/>
    <n v="0"/>
    <n v="1"/>
    <n v="0"/>
    <n v="2"/>
    <n v="2000018005"/>
  </r>
  <r>
    <x v="0"/>
    <n v="22"/>
    <n v="6"/>
    <n v="8"/>
    <n v="1"/>
    <n v="0"/>
    <n v="0"/>
    <n v="3"/>
    <n v="3008022006"/>
  </r>
  <r>
    <x v="11"/>
    <n v="0"/>
    <n v="0"/>
    <n v="0"/>
    <n v="0"/>
    <n v="0"/>
    <n v="0"/>
    <n v="0"/>
    <n v="0"/>
  </r>
  <r>
    <x v="12"/>
    <s v="Points"/>
    <s v="Parties gagnées"/>
    <s v="GA"/>
    <s v="G"/>
    <s v="N"/>
    <s v="P"/>
    <e v="#VALUE!"/>
    <e v="#VALUE!"/>
  </r>
  <r>
    <x v="7"/>
    <n v="0"/>
    <n v="0"/>
    <n v="-36"/>
    <n v="0"/>
    <n v="0"/>
    <n v="1"/>
    <n v="1"/>
    <n v="964000000"/>
  </r>
  <r>
    <x v="6"/>
    <n v="14"/>
    <n v="4"/>
    <n v="-8"/>
    <n v="0"/>
    <n v="0"/>
    <n v="1"/>
    <n v="1"/>
    <n v="992014004"/>
  </r>
  <r>
    <x v="0"/>
    <n v="8"/>
    <n v="3"/>
    <n v="-20"/>
    <n v="0"/>
    <n v="0"/>
    <n v="1"/>
    <n v="1"/>
    <n v="980008003"/>
  </r>
  <r>
    <x v="9"/>
    <n v="16"/>
    <n v="5"/>
    <n v="-4"/>
    <n v="0"/>
    <n v="0"/>
    <n v="1"/>
    <n v="1"/>
    <n v="996016005"/>
  </r>
  <r>
    <x v="11"/>
    <n v="0"/>
    <n v="0"/>
    <n v="0"/>
    <n v="0"/>
    <n v="0"/>
    <n v="0"/>
    <n v="0"/>
    <n v="0"/>
  </r>
  <r>
    <x v="12"/>
    <s v="Points"/>
    <s v="Parties gagnées"/>
    <s v="GA"/>
    <s v="G"/>
    <s v="N"/>
    <s v="P"/>
    <e v="#VALUE!"/>
    <e v="#VALUE!"/>
  </r>
  <r>
    <x v="2"/>
    <n v="28"/>
    <n v="8"/>
    <n v="20"/>
    <n v="1"/>
    <n v="0"/>
    <n v="0"/>
    <n v="3"/>
    <n v="3020028008"/>
  </r>
  <r>
    <x v="1"/>
    <n v="6"/>
    <n v="3"/>
    <n v="-24"/>
    <n v="0"/>
    <n v="0"/>
    <n v="1"/>
    <n v="1"/>
    <n v="976006003"/>
  </r>
  <r>
    <x v="8"/>
    <n v="18"/>
    <n v="5"/>
    <n v="0"/>
    <n v="0"/>
    <n v="1"/>
    <n v="0"/>
    <n v="2"/>
    <n v="2000018005"/>
  </r>
  <r>
    <x v="3"/>
    <n v="20"/>
    <n v="6"/>
    <n v="4"/>
    <n v="1"/>
    <n v="0"/>
    <n v="0"/>
    <n v="3"/>
    <n v="3004020006"/>
  </r>
  <r>
    <x v="11"/>
    <n v="0"/>
    <n v="0"/>
    <n v="0"/>
    <n v="0"/>
    <n v="0"/>
    <n v="0"/>
    <n v="0"/>
    <n v="0"/>
  </r>
  <r>
    <x v="12"/>
    <s v="Points"/>
    <s v="Parties gagnées"/>
    <s v="GA"/>
    <s v="G"/>
    <s v="N"/>
    <s v="P"/>
    <e v="#VALUE!"/>
    <e v="#VALUE!"/>
  </r>
  <r>
    <x v="0"/>
    <n v="12"/>
    <n v="4"/>
    <n v="-12"/>
    <n v="0"/>
    <n v="0"/>
    <n v="1"/>
    <n v="1"/>
    <n v="988012004"/>
  </r>
  <r>
    <x v="3"/>
    <n v="26"/>
    <n v="7"/>
    <n v="16"/>
    <n v="1"/>
    <n v="0"/>
    <n v="0"/>
    <n v="3"/>
    <n v="3016026007"/>
  </r>
  <r>
    <x v="9"/>
    <n v="20"/>
    <n v="5"/>
    <n v="4"/>
    <n v="1"/>
    <n v="0"/>
    <n v="0"/>
    <n v="3"/>
    <n v="3004020005"/>
  </r>
  <r>
    <x v="6"/>
    <n v="8"/>
    <n v="2"/>
    <n v="-20"/>
    <n v="0"/>
    <n v="0"/>
    <n v="1"/>
    <n v="1"/>
    <n v="980008002"/>
  </r>
  <r>
    <x v="11"/>
    <n v="0"/>
    <n v="0"/>
    <n v="0"/>
    <n v="0"/>
    <n v="0"/>
    <n v="0"/>
    <n v="0"/>
    <n v="0"/>
  </r>
  <r>
    <x v="12"/>
    <s v="Points"/>
    <s v="Parties gagnées"/>
    <s v="GA"/>
    <s v="G"/>
    <s v="N"/>
    <s v="P"/>
    <e v="#VALUE!"/>
    <e v="#VALUE!"/>
  </r>
  <r>
    <x v="8"/>
    <n v="0"/>
    <n v="0"/>
    <n v="0"/>
    <n v="0"/>
    <n v="0"/>
    <n v="0"/>
    <n v="0"/>
    <n v="0"/>
  </r>
  <r>
    <x v="7"/>
    <n v="0"/>
    <n v="0"/>
    <n v="0"/>
    <n v="0"/>
    <n v="0"/>
    <n v="0"/>
    <n v="0"/>
    <n v="0"/>
  </r>
  <r>
    <x v="9"/>
    <n v="0"/>
    <n v="0"/>
    <n v="0"/>
    <n v="0"/>
    <n v="0"/>
    <n v="0"/>
    <n v="0"/>
    <n v="0"/>
  </r>
  <r>
    <x v="1"/>
    <n v="0"/>
    <n v="0"/>
    <n v="0"/>
    <n v="0"/>
    <n v="0"/>
    <n v="0"/>
    <n v="0"/>
    <n v="0"/>
  </r>
  <r>
    <x v="11"/>
    <n v="0"/>
    <n v="0"/>
    <n v="0"/>
    <n v="0"/>
    <n v="0"/>
    <n v="0"/>
    <n v="0"/>
    <n v="0"/>
  </r>
  <r>
    <x v="12"/>
    <s v="Points"/>
    <s v="Parties gagnées"/>
    <s v="GA"/>
    <s v="G"/>
    <s v="N"/>
    <s v="P"/>
    <e v="#VALUE!"/>
    <e v="#VALUE!"/>
  </r>
  <r>
    <x v="2"/>
    <n v="0"/>
    <n v="0"/>
    <n v="0"/>
    <n v="0"/>
    <n v="0"/>
    <n v="0"/>
    <n v="0"/>
    <n v="0"/>
  </r>
  <r>
    <x v="0"/>
    <n v="0"/>
    <n v="0"/>
    <n v="0"/>
    <n v="0"/>
    <n v="0"/>
    <n v="0"/>
    <n v="0"/>
    <n v="0"/>
  </r>
  <r>
    <x v="3"/>
    <n v="0"/>
    <n v="0"/>
    <n v="0"/>
    <n v="0"/>
    <n v="0"/>
    <n v="0"/>
    <n v="0"/>
    <n v="0"/>
  </r>
  <r>
    <x v="6"/>
    <n v="0"/>
    <n v="0"/>
    <n v="0"/>
    <n v="0"/>
    <n v="0"/>
    <n v="0"/>
    <n v="0"/>
    <n v="0"/>
  </r>
  <r>
    <x v="11"/>
    <n v="0"/>
    <n v="0"/>
    <n v="0"/>
    <n v="0"/>
    <n v="0"/>
    <n v="0"/>
    <n v="0"/>
    <n v="0"/>
  </r>
  <r>
    <x v="12"/>
    <s v="Points"/>
    <s v="Parties gagnées"/>
    <s v="GA"/>
    <s v="G"/>
    <s v="N"/>
    <s v="P"/>
    <e v="#VALUE!"/>
    <e v="#VALUE!"/>
  </r>
  <r>
    <x v="0"/>
    <n v="0"/>
    <n v="0"/>
    <n v="0"/>
    <n v="0"/>
    <n v="0"/>
    <n v="0"/>
    <n v="0"/>
    <n v="0"/>
  </r>
  <r>
    <x v="1"/>
    <n v="0"/>
    <n v="0"/>
    <n v="0"/>
    <n v="0"/>
    <n v="0"/>
    <n v="0"/>
    <n v="0"/>
    <n v="0"/>
  </r>
  <r>
    <x v="2"/>
    <n v="0"/>
    <n v="0"/>
    <n v="0"/>
    <n v="0"/>
    <n v="0"/>
    <n v="0"/>
    <n v="0"/>
    <n v="0"/>
  </r>
  <r>
    <x v="3"/>
    <n v="0"/>
    <n v="0"/>
    <n v="0"/>
    <n v="0"/>
    <n v="0"/>
    <n v="0"/>
    <n v="0"/>
    <n v="0"/>
  </r>
  <r>
    <x v="11"/>
    <n v="0"/>
    <n v="0"/>
    <n v="0"/>
    <n v="0"/>
    <n v="0"/>
    <n v="0"/>
    <n v="0"/>
    <n v="0"/>
  </r>
  <r>
    <x v="12"/>
    <s v="Points"/>
    <s v="Parties gagnées"/>
    <s v="GA"/>
    <s v="G"/>
    <s v="N"/>
    <s v="P"/>
    <e v="#VALUE!"/>
    <e v="#VALUE!"/>
  </r>
  <r>
    <x v="6"/>
    <n v="0"/>
    <n v="0"/>
    <n v="0"/>
    <n v="0"/>
    <n v="0"/>
    <n v="0"/>
    <n v="0"/>
    <n v="0"/>
  </r>
  <r>
    <x v="7"/>
    <n v="0"/>
    <n v="0"/>
    <n v="0"/>
    <n v="0"/>
    <n v="0"/>
    <n v="0"/>
    <n v="0"/>
    <n v="0"/>
  </r>
  <r>
    <x v="8"/>
    <n v="0"/>
    <n v="0"/>
    <n v="0"/>
    <n v="0"/>
    <n v="0"/>
    <n v="0"/>
    <n v="0"/>
    <n v="0"/>
  </r>
  <r>
    <x v="9"/>
    <n v="0"/>
    <n v="0"/>
    <n v="0"/>
    <n v="0"/>
    <n v="0"/>
    <n v="0"/>
    <n v="0"/>
    <n v="0"/>
  </r>
  <r>
    <x v="11"/>
    <n v="0"/>
    <n v="0"/>
    <n v="0"/>
    <n v="0"/>
    <n v="0"/>
    <n v="0"/>
    <n v="0"/>
    <n v="0"/>
  </r>
  <r>
    <x v="12"/>
    <s v="Points"/>
    <s v="Parties gagnées"/>
    <s v="GA"/>
    <s v="G"/>
    <s v="N"/>
    <s v="P"/>
    <e v="#VALUE!"/>
    <e v="#VALUE!"/>
  </r>
  <r>
    <x v="1"/>
    <n v="0"/>
    <n v="0"/>
    <n v="0"/>
    <n v="0"/>
    <n v="0"/>
    <n v="0"/>
    <n v="0"/>
    <n v="0"/>
  </r>
  <r>
    <x v="2"/>
    <n v="0"/>
    <n v="0"/>
    <n v="0"/>
    <n v="0"/>
    <n v="0"/>
    <n v="0"/>
    <n v="0"/>
    <n v="0"/>
  </r>
  <r>
    <x v="3"/>
    <n v="0"/>
    <n v="0"/>
    <n v="0"/>
    <n v="0"/>
    <n v="0"/>
    <n v="0"/>
    <n v="0"/>
    <n v="0"/>
  </r>
  <r>
    <x v="8"/>
    <n v="0"/>
    <n v="0"/>
    <n v="0"/>
    <n v="0"/>
    <n v="0"/>
    <n v="0"/>
    <n v="0"/>
    <n v="0"/>
  </r>
  <r>
    <x v="11"/>
    <n v="0"/>
    <n v="0"/>
    <n v="0"/>
    <n v="0"/>
    <n v="0"/>
    <n v="0"/>
    <n v="0"/>
    <n v="0"/>
  </r>
  <r>
    <x v="12"/>
    <s v="Points"/>
    <s v="Parties gagnées"/>
    <s v="GA"/>
    <s v="G"/>
    <s v="N"/>
    <s v="P"/>
    <e v="#VALUE!"/>
    <e v="#VALUE!"/>
  </r>
  <r>
    <x v="0"/>
    <n v="0"/>
    <n v="0"/>
    <n v="0"/>
    <n v="0"/>
    <n v="0"/>
    <n v="0"/>
    <n v="0"/>
    <n v="0"/>
  </r>
  <r>
    <x v="6"/>
    <n v="0"/>
    <n v="0"/>
    <n v="0"/>
    <n v="0"/>
    <n v="0"/>
    <n v="0"/>
    <n v="0"/>
    <n v="0"/>
  </r>
  <r>
    <x v="7"/>
    <n v="0"/>
    <n v="0"/>
    <n v="0"/>
    <n v="0"/>
    <n v="0"/>
    <n v="0"/>
    <n v="0"/>
    <n v="0"/>
  </r>
  <r>
    <x v="9"/>
    <n v="0"/>
    <n v="0"/>
    <n v="0"/>
    <n v="0"/>
    <n v="0"/>
    <n v="0"/>
    <n v="0"/>
    <n v="0"/>
  </r>
  <r>
    <x v="11"/>
    <n v="0"/>
    <n v="0"/>
    <n v="0"/>
    <n v="0"/>
    <n v="0"/>
    <n v="0"/>
    <n v="0"/>
    <n v="0"/>
  </r>
  <r>
    <x v="12"/>
    <s v="Points"/>
    <s v="Parties gagnées"/>
    <s v="GA"/>
    <s v="G"/>
    <s v="N"/>
    <s v="P"/>
    <e v="#VALUE!"/>
    <e v="#VALUE!"/>
  </r>
  <r>
    <x v="1"/>
    <n v="0"/>
    <n v="0"/>
    <n v="0"/>
    <n v="0"/>
    <n v="0"/>
    <n v="0"/>
    <n v="0"/>
    <n v="0"/>
  </r>
  <r>
    <x v="2"/>
    <n v="0"/>
    <n v="0"/>
    <n v="0"/>
    <n v="0"/>
    <n v="0"/>
    <n v="0"/>
    <n v="0"/>
    <n v="0"/>
  </r>
  <r>
    <x v="7"/>
    <n v="0"/>
    <n v="0"/>
    <n v="0"/>
    <n v="0"/>
    <n v="0"/>
    <n v="0"/>
    <n v="0"/>
    <n v="0"/>
  </r>
  <r>
    <x v="8"/>
    <n v="0"/>
    <n v="0"/>
    <n v="0"/>
    <n v="0"/>
    <n v="0"/>
    <n v="0"/>
    <n v="0"/>
    <n v="0"/>
  </r>
  <r>
    <x v="11"/>
    <n v="0"/>
    <n v="0"/>
    <n v="0"/>
    <n v="0"/>
    <n v="0"/>
    <n v="0"/>
    <n v="0"/>
    <n v="0"/>
  </r>
  <r>
    <x v="12"/>
    <s v="Points"/>
    <s v="Parties gagnées"/>
    <s v="GA"/>
    <s v="G"/>
    <s v="N"/>
    <s v="P"/>
    <e v="#VALUE!"/>
    <e v="#VALUE!"/>
  </r>
  <r>
    <x v="0"/>
    <n v="0"/>
    <n v="0"/>
    <n v="0"/>
    <n v="0"/>
    <n v="0"/>
    <n v="0"/>
    <n v="0"/>
    <n v="0"/>
  </r>
  <r>
    <x v="6"/>
    <n v="0"/>
    <n v="0"/>
    <n v="0"/>
    <n v="0"/>
    <n v="0"/>
    <n v="0"/>
    <n v="0"/>
    <n v="0"/>
  </r>
  <r>
    <x v="2"/>
    <n v="0"/>
    <n v="0"/>
    <n v="0"/>
    <n v="0"/>
    <n v="0"/>
    <n v="0"/>
    <n v="0"/>
    <n v="0"/>
  </r>
  <r>
    <x v="3"/>
    <n v="0"/>
    <n v="0"/>
    <n v="0"/>
    <n v="0"/>
    <n v="0"/>
    <n v="0"/>
    <n v="0"/>
    <n v="0"/>
  </r>
  <r>
    <x v="11"/>
    <n v="0"/>
    <n v="0"/>
    <n v="0"/>
    <n v="0"/>
    <n v="0"/>
    <n v="0"/>
    <n v="0"/>
    <n v="0"/>
  </r>
  <r>
    <x v="12"/>
    <s v="Points"/>
    <s v="Parties gagnées"/>
    <s v="GA"/>
    <s v="G"/>
    <s v="N"/>
    <s v="P"/>
    <e v="#VALUE!"/>
    <e v="#VALUE!"/>
  </r>
  <r>
    <x v="1"/>
    <n v="0"/>
    <n v="0"/>
    <n v="0"/>
    <n v="0"/>
    <n v="0"/>
    <n v="0"/>
    <n v="0"/>
    <n v="0"/>
  </r>
  <r>
    <x v="7"/>
    <n v="0"/>
    <n v="0"/>
    <n v="0"/>
    <n v="0"/>
    <n v="0"/>
    <n v="0"/>
    <n v="0"/>
    <n v="0"/>
  </r>
  <r>
    <x v="8"/>
    <n v="0"/>
    <n v="0"/>
    <n v="0"/>
    <n v="0"/>
    <n v="0"/>
    <n v="0"/>
    <n v="0"/>
    <n v="0"/>
  </r>
  <r>
    <x v="9"/>
    <n v="0"/>
    <n v="0"/>
    <n v="0"/>
    <n v="0"/>
    <n v="0"/>
    <n v="0"/>
    <n v="0"/>
    <n v="0"/>
  </r>
</pivotCacheRecords>
</file>

<file path=xl/pivotCache/pivotCacheRecords7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68">
  <r>
    <x v="0"/>
    <n v="14"/>
    <n v="4"/>
    <n v="-8"/>
    <n v="0"/>
    <n v="0"/>
    <n v="1"/>
    <n v="1"/>
    <n v="992014004"/>
  </r>
  <r>
    <x v="1"/>
    <n v="16"/>
    <n v="5"/>
    <n v="-4"/>
    <n v="0"/>
    <n v="0"/>
    <n v="1"/>
    <n v="1"/>
    <n v="996016005"/>
  </r>
  <r>
    <x v="2"/>
    <n v="30"/>
    <n v="10"/>
    <n v="24"/>
    <n v="1"/>
    <n v="0"/>
    <n v="0"/>
    <n v="3"/>
    <n v="3024030010"/>
  </r>
  <r>
    <x v="3"/>
    <n v="18"/>
    <n v="5"/>
    <n v="0"/>
    <n v="0"/>
    <n v="1"/>
    <n v="0"/>
    <n v="2"/>
    <n v="2000018005"/>
  </r>
  <r>
    <x v="4"/>
    <m/>
    <m/>
    <m/>
    <m/>
    <m/>
    <m/>
    <s v=""/>
    <n v="0"/>
  </r>
  <r>
    <x v="5"/>
    <s v="Points"/>
    <s v="Parties gagnées"/>
    <s v="GA"/>
    <s v="G"/>
    <s v="N"/>
    <s v="P"/>
    <e v="#VALUE!"/>
    <e v="#VALUE!"/>
  </r>
  <r>
    <x v="6"/>
    <n v="6"/>
    <n v="1"/>
    <n v="-24"/>
    <n v="0"/>
    <n v="0"/>
    <n v="1"/>
    <n v="1"/>
    <n v="976006001"/>
  </r>
  <r>
    <x v="7"/>
    <n v="28"/>
    <n v="8"/>
    <n v="20"/>
    <n v="1"/>
    <n v="0"/>
    <n v="0"/>
    <n v="3"/>
    <n v="3020028008"/>
  </r>
  <r>
    <x v="8"/>
    <n v="10"/>
    <n v="4"/>
    <n v="-16"/>
    <n v="0"/>
    <n v="0"/>
    <n v="1"/>
    <n v="1"/>
    <n v="984010004"/>
  </r>
  <r>
    <x v="9"/>
    <n v="22"/>
    <n v="7"/>
    <n v="8"/>
    <n v="1"/>
    <n v="0"/>
    <n v="0"/>
    <n v="3"/>
    <n v="3008022007"/>
  </r>
  <r>
    <x v="4"/>
    <m/>
    <m/>
    <m/>
    <m/>
    <m/>
    <m/>
    <s v=""/>
    <n v="0"/>
  </r>
  <r>
    <x v="5"/>
    <s v="Points"/>
    <s v="Parties gagnées"/>
    <s v="GA"/>
    <s v="G"/>
    <s v="N"/>
    <s v="P"/>
    <e v="#VALUE!"/>
    <e v="#VALUE!"/>
  </r>
  <r>
    <x v="1"/>
    <n v="10"/>
    <n v="3"/>
    <n v="-16"/>
    <n v="0"/>
    <n v="0"/>
    <n v="1"/>
    <n v="1"/>
    <n v="984010003"/>
  </r>
  <r>
    <x v="2"/>
    <n v="34"/>
    <n v="10"/>
    <n v="32"/>
    <n v="1"/>
    <n v="0"/>
    <n v="0"/>
    <n v="3"/>
    <n v="3032034010"/>
  </r>
  <r>
    <x v="3"/>
    <n v="28"/>
    <n v="7"/>
    <n v="20"/>
    <n v="1"/>
    <n v="0"/>
    <n v="0"/>
    <n v="3"/>
    <n v="3020028007"/>
  </r>
  <r>
    <x v="8"/>
    <n v="4"/>
    <n v="2"/>
    <n v="-28"/>
    <n v="0"/>
    <n v="0"/>
    <n v="1"/>
    <n v="1"/>
    <n v="972004002"/>
  </r>
  <r>
    <x v="4"/>
    <m/>
    <m/>
    <m/>
    <m/>
    <m/>
    <m/>
    <s v=""/>
    <n v="0"/>
  </r>
  <r>
    <x v="5"/>
    <s v="Points"/>
    <s v="Parties gagnées"/>
    <s v="GA"/>
    <s v="G"/>
    <s v="N"/>
    <s v="P"/>
    <e v="#VALUE!"/>
    <e v="#VALUE!"/>
  </r>
  <r>
    <x v="0"/>
    <n v="6"/>
    <n v="2"/>
    <n v="-24"/>
    <n v="0"/>
    <n v="0"/>
    <n v="1"/>
    <n v="1"/>
    <n v="976006002"/>
  </r>
  <r>
    <x v="6"/>
    <n v="14"/>
    <n v="5"/>
    <n v="-8"/>
    <n v="0"/>
    <n v="0"/>
    <n v="1"/>
    <n v="1"/>
    <n v="992014005"/>
  </r>
  <r>
    <x v="7"/>
    <n v="34"/>
    <n v="10"/>
    <n v="32"/>
    <n v="1"/>
    <n v="0"/>
    <n v="0"/>
    <n v="3"/>
    <n v="3032034010"/>
  </r>
  <r>
    <x v="9"/>
    <n v="16"/>
    <n v="6"/>
    <n v="-4"/>
    <n v="0"/>
    <n v="0"/>
    <n v="1"/>
    <n v="1"/>
    <n v="996016006"/>
  </r>
  <r>
    <x v="4"/>
    <m/>
    <m/>
    <m/>
    <m/>
    <m/>
    <m/>
    <s v=""/>
    <n v="0"/>
  </r>
  <r>
    <x v="5"/>
    <s v="Points"/>
    <s v="Parties gagnées"/>
    <s v="GA"/>
    <s v="G"/>
    <s v="N"/>
    <s v="P"/>
    <e v="#VALUE!"/>
    <e v="#VALUE!"/>
  </r>
  <r>
    <x v="1"/>
    <n v="20"/>
    <n v="6"/>
    <n v="4"/>
    <n v="1"/>
    <n v="0"/>
    <n v="0"/>
    <n v="3"/>
    <n v="3004020006"/>
  </r>
  <r>
    <x v="2"/>
    <n v="20"/>
    <n v="7"/>
    <n v="4"/>
    <n v="1"/>
    <n v="0"/>
    <n v="0"/>
    <n v="3"/>
    <n v="3004020007"/>
  </r>
  <r>
    <x v="7"/>
    <n v="28"/>
    <n v="8"/>
    <n v="20"/>
    <n v="1"/>
    <n v="0"/>
    <n v="0"/>
    <n v="3"/>
    <n v="3020028008"/>
  </r>
  <r>
    <x v="8"/>
    <n v="14"/>
    <n v="5"/>
    <n v="-8"/>
    <n v="0"/>
    <n v="0"/>
    <n v="1"/>
    <n v="1"/>
    <n v="992014005"/>
  </r>
  <r>
    <x v="4"/>
    <m/>
    <m/>
    <m/>
    <m/>
    <m/>
    <m/>
    <s v=""/>
    <n v="0"/>
  </r>
  <r>
    <x v="5"/>
    <s v="Points"/>
    <s v="Parties gagnées"/>
    <s v="GA"/>
    <s v="G"/>
    <s v="N"/>
    <s v="P"/>
    <e v="#VALUE!"/>
    <e v="#VALUE!"/>
  </r>
  <r>
    <x v="0"/>
    <s v=""/>
    <m/>
    <s v=""/>
    <s v=""/>
    <s v=""/>
    <s v=""/>
    <s v=""/>
    <n v="0"/>
  </r>
  <r>
    <x v="6"/>
    <s v=""/>
    <m/>
    <s v=""/>
    <s v=""/>
    <s v=""/>
    <s v=""/>
    <s v=""/>
    <n v="0"/>
  </r>
  <r>
    <x v="2"/>
    <s v=""/>
    <m/>
    <s v=""/>
    <s v=""/>
    <s v=""/>
    <s v=""/>
    <s v=""/>
    <n v="0"/>
  </r>
  <r>
    <x v="3"/>
    <s v=""/>
    <m/>
    <s v=""/>
    <s v=""/>
    <s v=""/>
    <s v=""/>
    <s v=""/>
    <n v="0"/>
  </r>
  <r>
    <x v="4"/>
    <m/>
    <m/>
    <m/>
    <m/>
    <m/>
    <m/>
    <s v=""/>
    <n v="0"/>
  </r>
  <r>
    <x v="5"/>
    <s v="Points"/>
    <s v="Parties gagnées"/>
    <s v="GA"/>
    <s v="G"/>
    <s v="N"/>
    <s v="P"/>
    <e v="#VALUE!"/>
    <e v="#VALUE!"/>
  </r>
  <r>
    <x v="1"/>
    <s v=""/>
    <m/>
    <s v=""/>
    <s v=""/>
    <s v=""/>
    <s v=""/>
    <s v=""/>
    <n v="0"/>
  </r>
  <r>
    <x v="7"/>
    <s v=""/>
    <m/>
    <s v=""/>
    <s v=""/>
    <s v=""/>
    <s v=""/>
    <s v=""/>
    <n v="0"/>
  </r>
  <r>
    <x v="8"/>
    <s v=""/>
    <m/>
    <s v=""/>
    <s v=""/>
    <s v=""/>
    <s v=""/>
    <s v=""/>
    <n v="0"/>
  </r>
  <r>
    <x v="9"/>
    <s v=""/>
    <m/>
    <s v=""/>
    <s v=""/>
    <s v=""/>
    <s v=""/>
    <s v=""/>
    <n v="0"/>
  </r>
  <r>
    <x v="4"/>
    <m/>
    <m/>
    <m/>
    <m/>
    <m/>
    <m/>
    <s v=""/>
    <n v="0"/>
  </r>
  <r>
    <x v="5"/>
    <s v="Points"/>
    <s v="Parties gagnées"/>
    <s v="GA"/>
    <s v="G"/>
    <s v="N"/>
    <s v="P"/>
    <e v="#VALUE!"/>
    <e v="#VALUE!"/>
  </r>
  <r>
    <x v="6"/>
    <s v=""/>
    <m/>
    <s v=""/>
    <s v=""/>
    <s v=""/>
    <s v=""/>
    <s v=""/>
    <n v="0"/>
  </r>
  <r>
    <x v="9"/>
    <s v=""/>
    <m/>
    <s v=""/>
    <s v=""/>
    <s v=""/>
    <s v=""/>
    <s v=""/>
    <n v="0"/>
  </r>
  <r>
    <x v="8"/>
    <s v=""/>
    <m/>
    <s v=""/>
    <s v=""/>
    <s v=""/>
    <s v=""/>
    <s v=""/>
    <n v="0"/>
  </r>
  <r>
    <x v="7"/>
    <s v=""/>
    <m/>
    <s v=""/>
    <s v=""/>
    <s v=""/>
    <s v=""/>
    <s v=""/>
    <n v="0"/>
  </r>
  <r>
    <x v="4"/>
    <m/>
    <m/>
    <m/>
    <m/>
    <m/>
    <m/>
    <s v=""/>
    <n v="0"/>
  </r>
  <r>
    <x v="5"/>
    <s v="Points"/>
    <s v="Parties gagnées"/>
    <s v="GA"/>
    <s v="G"/>
    <s v="N"/>
    <s v="P"/>
    <e v="#VALUE!"/>
    <e v="#VALUE!"/>
  </r>
  <r>
    <x v="3"/>
    <s v=""/>
    <m/>
    <s v=""/>
    <s v=""/>
    <s v=""/>
    <s v=""/>
    <s v=""/>
    <n v="0"/>
  </r>
  <r>
    <x v="2"/>
    <s v=""/>
    <m/>
    <s v=""/>
    <s v=""/>
    <s v=""/>
    <s v=""/>
    <s v=""/>
    <n v="0"/>
  </r>
  <r>
    <x v="1"/>
    <s v=""/>
    <m/>
    <s v=""/>
    <s v=""/>
    <s v=""/>
    <s v=""/>
    <s v=""/>
    <n v="0"/>
  </r>
  <r>
    <x v="0"/>
    <s v=""/>
    <m/>
    <s v=""/>
    <s v=""/>
    <s v=""/>
    <s v=""/>
    <s v=""/>
    <n v="0"/>
  </r>
  <r>
    <x v="4"/>
    <m/>
    <m/>
    <m/>
    <m/>
    <m/>
    <m/>
    <s v=""/>
    <n v="0"/>
  </r>
  <r>
    <x v="5"/>
    <s v="Points"/>
    <s v="Parties gagnées"/>
    <s v="GA"/>
    <s v="G"/>
    <s v="N"/>
    <s v="P"/>
    <e v="#VALUE!"/>
    <e v="#VALUE!"/>
  </r>
  <r>
    <x v="7"/>
    <s v=""/>
    <m/>
    <s v=""/>
    <s v=""/>
    <s v=""/>
    <s v=""/>
    <s v=""/>
    <n v="0"/>
  </r>
  <r>
    <x v="6"/>
    <s v=""/>
    <m/>
    <s v=""/>
    <s v=""/>
    <s v=""/>
    <s v=""/>
    <s v=""/>
    <n v="0"/>
  </r>
  <r>
    <x v="0"/>
    <s v=""/>
    <m/>
    <s v=""/>
    <s v=""/>
    <s v=""/>
    <s v=""/>
    <s v=""/>
    <n v="0"/>
  </r>
  <r>
    <x v="9"/>
    <s v=""/>
    <m/>
    <s v=""/>
    <s v=""/>
    <s v=""/>
    <s v=""/>
    <s v=""/>
    <n v="0"/>
  </r>
  <r>
    <x v="4"/>
    <m/>
    <m/>
    <m/>
    <m/>
    <m/>
    <m/>
    <s v=""/>
    <n v="0"/>
  </r>
  <r>
    <x v="5"/>
    <s v="Points"/>
    <s v="Parties gagnées"/>
    <s v="GA"/>
    <s v="G"/>
    <s v="N"/>
    <s v="P"/>
    <e v="#VALUE!"/>
    <e v="#VALUE!"/>
  </r>
  <r>
    <x v="2"/>
    <s v=""/>
    <m/>
    <s v=""/>
    <s v=""/>
    <s v=""/>
    <s v=""/>
    <s v=""/>
    <n v="0"/>
  </r>
  <r>
    <x v="1"/>
    <s v=""/>
    <m/>
    <s v=""/>
    <s v=""/>
    <s v=""/>
    <s v=""/>
    <s v=""/>
    <n v="0"/>
  </r>
  <r>
    <x v="8"/>
    <s v=""/>
    <m/>
    <s v=""/>
    <s v=""/>
    <s v=""/>
    <s v=""/>
    <s v=""/>
    <n v="0"/>
  </r>
  <r>
    <x v="3"/>
    <s v=""/>
    <m/>
    <s v=""/>
    <s v=""/>
    <s v=""/>
    <s v=""/>
    <s v=""/>
    <n v="0"/>
  </r>
  <r>
    <x v="4"/>
    <m/>
    <m/>
    <m/>
    <m/>
    <m/>
    <m/>
    <s v=""/>
    <n v="0"/>
  </r>
  <r>
    <x v="5"/>
    <s v="Points"/>
    <s v="Parties gagnées"/>
    <s v="GA"/>
    <s v="G"/>
    <s v="N"/>
    <s v="P"/>
    <e v="#VALUE!"/>
    <e v="#VALUE!"/>
  </r>
  <r>
    <x v="0"/>
    <s v=""/>
    <m/>
    <s v=""/>
    <s v=""/>
    <s v=""/>
    <s v=""/>
    <s v=""/>
    <n v="0"/>
  </r>
  <r>
    <x v="3"/>
    <s v=""/>
    <m/>
    <s v=""/>
    <s v=""/>
    <s v=""/>
    <s v=""/>
    <s v=""/>
    <n v="0"/>
  </r>
  <r>
    <x v="9"/>
    <s v=""/>
    <m/>
    <s v=""/>
    <s v=""/>
    <s v=""/>
    <s v=""/>
    <s v=""/>
    <n v="0"/>
  </r>
  <r>
    <x v="6"/>
    <s v=""/>
    <m/>
    <s v=""/>
    <s v=""/>
    <s v=""/>
    <s v=""/>
    <s v=""/>
    <n v="0"/>
  </r>
  <r>
    <x v="4"/>
    <m/>
    <m/>
    <m/>
    <m/>
    <m/>
    <m/>
    <s v=""/>
    <n v="0"/>
  </r>
  <r>
    <x v="5"/>
    <s v="Points"/>
    <s v="Parties gagnées"/>
    <s v="GA"/>
    <s v="G"/>
    <s v="N"/>
    <s v="P"/>
    <e v="#VALUE!"/>
    <e v="#VALUE!"/>
  </r>
  <r>
    <x v="8"/>
    <s v=""/>
    <m/>
    <s v=""/>
    <s v=""/>
    <s v=""/>
    <s v=""/>
    <s v=""/>
    <n v="0"/>
  </r>
  <r>
    <x v="7"/>
    <s v=""/>
    <m/>
    <s v=""/>
    <s v=""/>
    <s v=""/>
    <s v=""/>
    <s v=""/>
    <n v="0"/>
  </r>
  <r>
    <x v="9"/>
    <s v=""/>
    <m/>
    <s v=""/>
    <s v=""/>
    <s v=""/>
    <s v=""/>
    <s v=""/>
    <n v="0"/>
  </r>
  <r>
    <x v="1"/>
    <s v=""/>
    <m/>
    <s v=""/>
    <s v=""/>
    <s v=""/>
    <s v=""/>
    <s v=""/>
    <n v="0"/>
  </r>
  <r>
    <x v="4"/>
    <m/>
    <m/>
    <m/>
    <m/>
    <m/>
    <m/>
    <s v=""/>
    <n v="0"/>
  </r>
  <r>
    <x v="5"/>
    <s v="Points"/>
    <s v="Parties gagnées"/>
    <s v="GA"/>
    <s v="G"/>
    <s v="N"/>
    <s v="P"/>
    <e v="#VALUE!"/>
    <e v="#VALUE!"/>
  </r>
  <r>
    <x v="2"/>
    <s v=""/>
    <m/>
    <s v=""/>
    <s v=""/>
    <s v=""/>
    <s v=""/>
    <s v=""/>
    <n v="0"/>
  </r>
  <r>
    <x v="0"/>
    <s v=""/>
    <m/>
    <s v=""/>
    <s v=""/>
    <s v=""/>
    <s v=""/>
    <s v=""/>
    <n v="0"/>
  </r>
  <r>
    <x v="3"/>
    <s v=""/>
    <m/>
    <s v=""/>
    <s v=""/>
    <s v=""/>
    <s v=""/>
    <s v=""/>
    <n v="0"/>
  </r>
  <r>
    <x v="6"/>
    <s v=""/>
    <m/>
    <s v=""/>
    <s v=""/>
    <s v=""/>
    <s v=""/>
    <s v=""/>
    <n v="0"/>
  </r>
  <r>
    <x v="10"/>
    <m/>
    <m/>
    <m/>
    <m/>
    <m/>
    <m/>
    <s v=""/>
    <n v="0"/>
  </r>
  <r>
    <x v="10"/>
    <m/>
    <m/>
    <m/>
    <m/>
    <m/>
    <m/>
    <s v=""/>
    <n v="0"/>
  </r>
  <r>
    <x v="6"/>
    <n v="22"/>
    <n v="7"/>
    <n v="8"/>
    <n v="1"/>
    <n v="0"/>
    <n v="0"/>
    <n v="3"/>
    <n v="3008022007"/>
  </r>
  <r>
    <x v="9"/>
    <n v="20"/>
    <n v="6"/>
    <n v="4"/>
    <n v="1"/>
    <n v="0"/>
    <n v="0"/>
    <n v="3"/>
    <n v="3004020006"/>
  </r>
  <r>
    <x v="8"/>
    <n v="6"/>
    <n v="1"/>
    <n v="-24"/>
    <n v="0"/>
    <n v="0"/>
    <n v="1"/>
    <n v="1"/>
    <n v="976006001"/>
  </r>
  <r>
    <x v="7"/>
    <n v="18"/>
    <n v="6"/>
    <n v="0"/>
    <n v="0"/>
    <n v="1"/>
    <n v="0"/>
    <n v="2"/>
    <n v="2000018006"/>
  </r>
  <r>
    <x v="11"/>
    <n v="0"/>
    <n v="0"/>
    <n v="0"/>
    <n v="0"/>
    <n v="0"/>
    <n v="0"/>
    <n v="0"/>
    <n v="0"/>
  </r>
  <r>
    <x v="12"/>
    <s v="Points"/>
    <s v="Parties gagnées"/>
    <s v="GA"/>
    <s v="G"/>
    <s v="N"/>
    <s v="P"/>
    <e v="#VALUE!"/>
    <e v="#VALUE!"/>
  </r>
  <r>
    <x v="3"/>
    <n v="30"/>
    <n v="10"/>
    <n v="24"/>
    <n v="1"/>
    <n v="0"/>
    <n v="0"/>
    <n v="3"/>
    <n v="3024030010"/>
  </r>
  <r>
    <x v="2"/>
    <n v="8"/>
    <n v="3"/>
    <n v="-20"/>
    <n v="0"/>
    <n v="0"/>
    <n v="1"/>
    <n v="1"/>
    <n v="980008003"/>
  </r>
  <r>
    <x v="1"/>
    <n v="26"/>
    <n v="7"/>
    <n v="16"/>
    <n v="1"/>
    <n v="0"/>
    <n v="0"/>
    <n v="3"/>
    <n v="3016026007"/>
  </r>
  <r>
    <x v="0"/>
    <n v="14"/>
    <n v="4"/>
    <n v="-8"/>
    <n v="0"/>
    <n v="0"/>
    <n v="1"/>
    <n v="1"/>
    <n v="992014004"/>
  </r>
  <r>
    <x v="11"/>
    <n v="0"/>
    <n v="0"/>
    <n v="0"/>
    <n v="0"/>
    <n v="0"/>
    <n v="0"/>
    <n v="0"/>
    <n v="0"/>
  </r>
  <r>
    <x v="12"/>
    <s v="Points"/>
    <s v="Parties gagnées"/>
    <s v="GA"/>
    <s v="G"/>
    <s v="N"/>
    <s v="P"/>
    <e v="#VALUE!"/>
    <e v="#VALUE!"/>
  </r>
  <r>
    <x v="7"/>
    <n v="26"/>
    <n v="8"/>
    <n v="16"/>
    <n v="1"/>
    <n v="0"/>
    <n v="0"/>
    <n v="3"/>
    <n v="3016026008"/>
  </r>
  <r>
    <x v="6"/>
    <n v="2"/>
    <n v="1"/>
    <n v="-32"/>
    <n v="0"/>
    <n v="0"/>
    <n v="1"/>
    <n v="1"/>
    <n v="968002001"/>
  </r>
  <r>
    <x v="0"/>
    <n v="8"/>
    <n v="4"/>
    <n v="-20"/>
    <n v="0"/>
    <n v="0"/>
    <n v="1"/>
    <n v="1"/>
    <n v="980008004"/>
  </r>
  <r>
    <x v="9"/>
    <n v="32"/>
    <n v="9"/>
    <n v="28"/>
    <n v="1"/>
    <n v="0"/>
    <n v="0"/>
    <n v="3"/>
    <n v="3028032009"/>
  </r>
  <r>
    <x v="11"/>
    <n v="0"/>
    <n v="0"/>
    <n v="0"/>
    <n v="0"/>
    <n v="0"/>
    <n v="0"/>
    <n v="0"/>
    <n v="0"/>
  </r>
  <r>
    <x v="12"/>
    <s v="Points"/>
    <s v="Parties gagnées"/>
    <s v="GA"/>
    <s v="G"/>
    <s v="N"/>
    <s v="P"/>
    <e v="#VALUE!"/>
    <e v="#VALUE!"/>
  </r>
  <r>
    <x v="2"/>
    <n v="30"/>
    <n v="9"/>
    <n v="24"/>
    <n v="1"/>
    <n v="0"/>
    <n v="0"/>
    <n v="3"/>
    <n v="3024030009"/>
  </r>
  <r>
    <x v="1"/>
    <n v="22"/>
    <n v="6"/>
    <n v="8"/>
    <n v="1"/>
    <n v="0"/>
    <n v="0"/>
    <n v="3"/>
    <n v="3008022006"/>
  </r>
  <r>
    <x v="8"/>
    <n v="2"/>
    <n v="1"/>
    <n v="-32"/>
    <n v="0"/>
    <n v="0"/>
    <n v="1"/>
    <n v="1"/>
    <n v="968002001"/>
  </r>
  <r>
    <x v="3"/>
    <n v="20"/>
    <n v="5"/>
    <n v="4"/>
    <n v="1"/>
    <n v="0"/>
    <n v="0"/>
    <n v="3"/>
    <n v="3004020005"/>
  </r>
  <r>
    <x v="11"/>
    <n v="0"/>
    <n v="0"/>
    <n v="0"/>
    <n v="0"/>
    <n v="0"/>
    <n v="0"/>
    <n v="0"/>
    <n v="0"/>
  </r>
  <r>
    <x v="12"/>
    <s v="Points"/>
    <s v="Parties gagnées"/>
    <s v="GA"/>
    <s v="G"/>
    <s v="N"/>
    <s v="P"/>
    <e v="#VALUE!"/>
    <e v="#VALUE!"/>
  </r>
  <r>
    <x v="0"/>
    <n v="16"/>
    <n v="5"/>
    <n v="-4"/>
    <n v="0"/>
    <n v="0"/>
    <n v="1"/>
    <n v="1"/>
    <n v="996016005"/>
  </r>
  <r>
    <x v="3"/>
    <n v="16"/>
    <n v="4"/>
    <n v="-4"/>
    <n v="0"/>
    <n v="0"/>
    <n v="1"/>
    <n v="1"/>
    <n v="996016004"/>
  </r>
  <r>
    <x v="9"/>
    <n v="8"/>
    <n v="3"/>
    <n v="-20"/>
    <n v="0"/>
    <n v="0"/>
    <n v="1"/>
    <n v="1"/>
    <n v="980008003"/>
  </r>
  <r>
    <x v="6"/>
    <n v="22"/>
    <n v="6"/>
    <n v="8"/>
    <n v="1"/>
    <n v="0"/>
    <n v="0"/>
    <n v="3"/>
    <n v="3008022006"/>
  </r>
  <r>
    <x v="11"/>
    <n v="0"/>
    <n v="0"/>
    <n v="0"/>
    <n v="0"/>
    <n v="0"/>
    <n v="0"/>
    <n v="0"/>
    <n v="0"/>
  </r>
  <r>
    <x v="12"/>
    <s v="Points"/>
    <s v="Parties gagnées"/>
    <s v="GA"/>
    <s v="G"/>
    <s v="N"/>
    <s v="P"/>
    <e v="#VALUE!"/>
    <e v="#VALUE!"/>
  </r>
  <r>
    <x v="8"/>
    <n v="0"/>
    <n v="0"/>
    <n v="0"/>
    <n v="0"/>
    <n v="0"/>
    <n v="0"/>
    <n v="0"/>
    <n v="0"/>
  </r>
  <r>
    <x v="7"/>
    <n v="0"/>
    <n v="0"/>
    <n v="0"/>
    <n v="0"/>
    <n v="0"/>
    <n v="0"/>
    <n v="0"/>
    <n v="0"/>
  </r>
  <r>
    <x v="9"/>
    <n v="0"/>
    <n v="0"/>
    <n v="0"/>
    <n v="0"/>
    <n v="0"/>
    <n v="0"/>
    <n v="0"/>
    <n v="0"/>
  </r>
  <r>
    <x v="1"/>
    <n v="0"/>
    <n v="0"/>
    <n v="0"/>
    <n v="0"/>
    <n v="0"/>
    <n v="0"/>
    <n v="0"/>
    <n v="0"/>
  </r>
  <r>
    <x v="11"/>
    <n v="0"/>
    <n v="0"/>
    <n v="0"/>
    <n v="0"/>
    <n v="0"/>
    <n v="0"/>
    <n v="0"/>
    <n v="0"/>
  </r>
  <r>
    <x v="12"/>
    <s v="Points"/>
    <s v="Parties gagnées"/>
    <s v="GA"/>
    <s v="G"/>
    <s v="N"/>
    <s v="P"/>
    <e v="#VALUE!"/>
    <e v="#VALUE!"/>
  </r>
  <r>
    <x v="2"/>
    <n v="0"/>
    <n v="0"/>
    <n v="0"/>
    <n v="0"/>
    <n v="0"/>
    <n v="0"/>
    <n v="0"/>
    <n v="0"/>
  </r>
  <r>
    <x v="0"/>
    <n v="0"/>
    <n v="0"/>
    <n v="0"/>
    <n v="0"/>
    <n v="0"/>
    <n v="0"/>
    <n v="0"/>
    <n v="0"/>
  </r>
  <r>
    <x v="3"/>
    <n v="0"/>
    <n v="0"/>
    <n v="0"/>
    <n v="0"/>
    <n v="0"/>
    <n v="0"/>
    <n v="0"/>
    <n v="0"/>
  </r>
  <r>
    <x v="6"/>
    <n v="0"/>
    <n v="0"/>
    <n v="0"/>
    <n v="0"/>
    <n v="0"/>
    <n v="0"/>
    <n v="0"/>
    <n v="0"/>
  </r>
  <r>
    <x v="11"/>
    <n v="0"/>
    <n v="0"/>
    <n v="0"/>
    <n v="0"/>
    <n v="0"/>
    <n v="0"/>
    <n v="0"/>
    <n v="0"/>
  </r>
  <r>
    <x v="12"/>
    <s v="Points"/>
    <s v="Parties gagnées"/>
    <s v="GA"/>
    <s v="G"/>
    <s v="N"/>
    <s v="P"/>
    <e v="#VALUE!"/>
    <e v="#VALUE!"/>
  </r>
  <r>
    <x v="0"/>
    <n v="0"/>
    <n v="0"/>
    <n v="0"/>
    <n v="0"/>
    <n v="0"/>
    <n v="0"/>
    <n v="0"/>
    <n v="0"/>
  </r>
  <r>
    <x v="1"/>
    <n v="0"/>
    <n v="0"/>
    <n v="0"/>
    <n v="0"/>
    <n v="0"/>
    <n v="0"/>
    <n v="0"/>
    <n v="0"/>
  </r>
  <r>
    <x v="2"/>
    <n v="0"/>
    <n v="0"/>
    <n v="0"/>
    <n v="0"/>
    <n v="0"/>
    <n v="0"/>
    <n v="0"/>
    <n v="0"/>
  </r>
  <r>
    <x v="3"/>
    <n v="0"/>
    <n v="0"/>
    <n v="0"/>
    <n v="0"/>
    <n v="0"/>
    <n v="0"/>
    <n v="0"/>
    <n v="0"/>
  </r>
  <r>
    <x v="11"/>
    <n v="0"/>
    <n v="0"/>
    <n v="0"/>
    <n v="0"/>
    <n v="0"/>
    <n v="0"/>
    <n v="0"/>
    <n v="0"/>
  </r>
  <r>
    <x v="12"/>
    <s v="Points"/>
    <s v="Parties gagnées"/>
    <s v="GA"/>
    <s v="G"/>
    <s v="N"/>
    <s v="P"/>
    <e v="#VALUE!"/>
    <e v="#VALUE!"/>
  </r>
  <r>
    <x v="6"/>
    <n v="0"/>
    <n v="0"/>
    <n v="0"/>
    <n v="0"/>
    <n v="0"/>
    <n v="0"/>
    <n v="0"/>
    <n v="0"/>
  </r>
  <r>
    <x v="7"/>
    <n v="0"/>
    <n v="0"/>
    <n v="0"/>
    <n v="0"/>
    <n v="0"/>
    <n v="0"/>
    <n v="0"/>
    <n v="0"/>
  </r>
  <r>
    <x v="8"/>
    <n v="0"/>
    <n v="0"/>
    <n v="0"/>
    <n v="0"/>
    <n v="0"/>
    <n v="0"/>
    <n v="0"/>
    <n v="0"/>
  </r>
  <r>
    <x v="9"/>
    <n v="0"/>
    <n v="0"/>
    <n v="0"/>
    <n v="0"/>
    <n v="0"/>
    <n v="0"/>
    <n v="0"/>
    <n v="0"/>
  </r>
  <r>
    <x v="11"/>
    <n v="0"/>
    <n v="0"/>
    <n v="0"/>
    <n v="0"/>
    <n v="0"/>
    <n v="0"/>
    <n v="0"/>
    <n v="0"/>
  </r>
  <r>
    <x v="12"/>
    <s v="Points"/>
    <s v="Parties gagnées"/>
    <s v="GA"/>
    <s v="G"/>
    <s v="N"/>
    <s v="P"/>
    <e v="#VALUE!"/>
    <e v="#VALUE!"/>
  </r>
  <r>
    <x v="1"/>
    <n v="0"/>
    <n v="0"/>
    <n v="0"/>
    <n v="0"/>
    <n v="0"/>
    <n v="0"/>
    <n v="0"/>
    <n v="0"/>
  </r>
  <r>
    <x v="2"/>
    <n v="0"/>
    <n v="0"/>
    <n v="0"/>
    <n v="0"/>
    <n v="0"/>
    <n v="0"/>
    <n v="0"/>
    <n v="0"/>
  </r>
  <r>
    <x v="3"/>
    <n v="0"/>
    <n v="0"/>
    <n v="0"/>
    <n v="0"/>
    <n v="0"/>
    <n v="0"/>
    <n v="0"/>
    <n v="0"/>
  </r>
  <r>
    <x v="8"/>
    <n v="0"/>
    <n v="0"/>
    <n v="0"/>
    <n v="0"/>
    <n v="0"/>
    <n v="0"/>
    <n v="0"/>
    <n v="0"/>
  </r>
  <r>
    <x v="11"/>
    <n v="0"/>
    <n v="0"/>
    <n v="0"/>
    <n v="0"/>
    <n v="0"/>
    <n v="0"/>
    <n v="0"/>
    <n v="0"/>
  </r>
  <r>
    <x v="12"/>
    <s v="Points"/>
    <s v="Parties gagnées"/>
    <s v="GA"/>
    <s v="G"/>
    <s v="N"/>
    <s v="P"/>
    <e v="#VALUE!"/>
    <e v="#VALUE!"/>
  </r>
  <r>
    <x v="0"/>
    <n v="0"/>
    <n v="0"/>
    <n v="0"/>
    <n v="0"/>
    <n v="0"/>
    <n v="0"/>
    <n v="0"/>
    <n v="0"/>
  </r>
  <r>
    <x v="6"/>
    <n v="0"/>
    <n v="0"/>
    <n v="0"/>
    <n v="0"/>
    <n v="0"/>
    <n v="0"/>
    <n v="0"/>
    <n v="0"/>
  </r>
  <r>
    <x v="7"/>
    <n v="0"/>
    <n v="0"/>
    <n v="0"/>
    <n v="0"/>
    <n v="0"/>
    <n v="0"/>
    <n v="0"/>
    <n v="0"/>
  </r>
  <r>
    <x v="9"/>
    <n v="0"/>
    <n v="0"/>
    <n v="0"/>
    <n v="0"/>
    <n v="0"/>
    <n v="0"/>
    <n v="0"/>
    <n v="0"/>
  </r>
  <r>
    <x v="11"/>
    <n v="0"/>
    <n v="0"/>
    <n v="0"/>
    <n v="0"/>
    <n v="0"/>
    <n v="0"/>
    <n v="0"/>
    <n v="0"/>
  </r>
  <r>
    <x v="12"/>
    <s v="Points"/>
    <s v="Parties gagnées"/>
    <s v="GA"/>
    <s v="G"/>
    <s v="N"/>
    <s v="P"/>
    <e v="#VALUE!"/>
    <e v="#VALUE!"/>
  </r>
  <r>
    <x v="1"/>
    <n v="0"/>
    <n v="0"/>
    <n v="0"/>
    <n v="0"/>
    <n v="0"/>
    <n v="0"/>
    <n v="0"/>
    <n v="0"/>
  </r>
  <r>
    <x v="2"/>
    <n v="0"/>
    <n v="0"/>
    <n v="0"/>
    <n v="0"/>
    <n v="0"/>
    <n v="0"/>
    <n v="0"/>
    <n v="0"/>
  </r>
  <r>
    <x v="7"/>
    <n v="0"/>
    <n v="0"/>
    <n v="0"/>
    <n v="0"/>
    <n v="0"/>
    <n v="0"/>
    <n v="0"/>
    <n v="0"/>
  </r>
  <r>
    <x v="8"/>
    <n v="0"/>
    <n v="0"/>
    <n v="0"/>
    <n v="0"/>
    <n v="0"/>
    <n v="0"/>
    <n v="0"/>
    <n v="0"/>
  </r>
  <r>
    <x v="11"/>
    <n v="0"/>
    <n v="0"/>
    <n v="0"/>
    <n v="0"/>
    <n v="0"/>
    <n v="0"/>
    <n v="0"/>
    <n v="0"/>
  </r>
  <r>
    <x v="12"/>
    <s v="Points"/>
    <s v="Parties gagnées"/>
    <s v="GA"/>
    <s v="G"/>
    <s v="N"/>
    <s v="P"/>
    <e v="#VALUE!"/>
    <e v="#VALUE!"/>
  </r>
  <r>
    <x v="0"/>
    <n v="0"/>
    <n v="0"/>
    <n v="0"/>
    <n v="0"/>
    <n v="0"/>
    <n v="0"/>
    <n v="0"/>
    <n v="0"/>
  </r>
  <r>
    <x v="6"/>
    <n v="0"/>
    <n v="0"/>
    <n v="0"/>
    <n v="0"/>
    <n v="0"/>
    <n v="0"/>
    <n v="0"/>
    <n v="0"/>
  </r>
  <r>
    <x v="2"/>
    <n v="0"/>
    <n v="0"/>
    <n v="0"/>
    <n v="0"/>
    <n v="0"/>
    <n v="0"/>
    <n v="0"/>
    <n v="0"/>
  </r>
  <r>
    <x v="3"/>
    <n v="0"/>
    <n v="0"/>
    <n v="0"/>
    <n v="0"/>
    <n v="0"/>
    <n v="0"/>
    <n v="0"/>
    <n v="0"/>
  </r>
  <r>
    <x v="11"/>
    <n v="0"/>
    <n v="0"/>
    <n v="0"/>
    <n v="0"/>
    <n v="0"/>
    <n v="0"/>
    <n v="0"/>
    <n v="0"/>
  </r>
  <r>
    <x v="12"/>
    <s v="Points"/>
    <s v="Parties gagnées"/>
    <s v="GA"/>
    <s v="G"/>
    <s v="N"/>
    <s v="P"/>
    <e v="#VALUE!"/>
    <e v="#VALUE!"/>
  </r>
  <r>
    <x v="1"/>
    <n v="0"/>
    <n v="0"/>
    <n v="0"/>
    <n v="0"/>
    <n v="0"/>
    <n v="0"/>
    <n v="0"/>
    <n v="0"/>
  </r>
  <r>
    <x v="7"/>
    <n v="0"/>
    <n v="0"/>
    <n v="0"/>
    <n v="0"/>
    <n v="0"/>
    <n v="0"/>
    <n v="0"/>
    <n v="0"/>
  </r>
  <r>
    <x v="8"/>
    <n v="0"/>
    <n v="0"/>
    <n v="0"/>
    <n v="0"/>
    <n v="0"/>
    <n v="0"/>
    <n v="0"/>
    <n v="0"/>
  </r>
  <r>
    <x v="9"/>
    <n v="0"/>
    <n v="0"/>
    <n v="0"/>
    <n v="0"/>
    <n v="0"/>
    <n v="0"/>
    <n v="0"/>
    <n v="0"/>
  </r>
  <r>
    <x v="4"/>
    <m/>
    <m/>
    <m/>
    <m/>
    <m/>
    <m/>
    <m/>
    <m/>
  </r>
  <r>
    <x v="4"/>
    <m/>
    <m/>
    <m/>
    <m/>
    <m/>
    <m/>
    <m/>
    <m/>
  </r>
</pivotCacheRecords>
</file>

<file path=xl/pivotCache/pivotCacheRecords8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66">
  <r>
    <x v="0"/>
    <n v="26"/>
    <n v="7"/>
    <n v="16"/>
    <n v="1"/>
    <n v="0"/>
    <n v="0"/>
    <n v="3"/>
    <n v="3016026007"/>
  </r>
  <r>
    <x v="1"/>
    <n v="28"/>
    <n v="7"/>
    <n v="20"/>
    <n v="1"/>
    <n v="0"/>
    <n v="0"/>
    <n v="3"/>
    <n v="3020028007"/>
  </r>
  <r>
    <x v="2"/>
    <n v="14"/>
    <n v="5"/>
    <n v="-8"/>
    <n v="0"/>
    <n v="0"/>
    <n v="1"/>
    <n v="1"/>
    <n v="992014005"/>
  </r>
  <r>
    <x v="3"/>
    <n v="16"/>
    <n v="5"/>
    <n v="-4"/>
    <n v="0"/>
    <n v="0"/>
    <n v="1"/>
    <n v="1"/>
    <n v="996016005"/>
  </r>
  <r>
    <x v="4"/>
    <m/>
    <m/>
    <m/>
    <m/>
    <m/>
    <m/>
    <s v=""/>
    <n v="0"/>
  </r>
  <r>
    <x v="5"/>
    <s v="Points"/>
    <s v="Parties gagnées"/>
    <s v="GA"/>
    <s v="G"/>
    <s v="N"/>
    <s v="P"/>
    <e v="#VALUE!"/>
    <e v="#VALUE!"/>
  </r>
  <r>
    <x v="6"/>
    <n v="20"/>
    <n v="5"/>
    <n v="4"/>
    <n v="1"/>
    <n v="0"/>
    <n v="0"/>
    <n v="3"/>
    <n v="3004020005"/>
  </r>
  <r>
    <x v="7"/>
    <n v="18"/>
    <n v="6"/>
    <n v="0"/>
    <n v="0"/>
    <n v="1"/>
    <n v="0"/>
    <n v="2"/>
    <n v="2000018006"/>
  </r>
  <r>
    <x v="8"/>
    <n v="14"/>
    <n v="4"/>
    <n v="-8"/>
    <n v="0"/>
    <n v="0"/>
    <n v="1"/>
    <n v="1"/>
    <n v="992014004"/>
  </r>
  <r>
    <x v="9"/>
    <n v="26"/>
    <n v="7"/>
    <n v="16"/>
    <n v="1"/>
    <n v="0"/>
    <n v="0"/>
    <n v="3"/>
    <n v="3016026007"/>
  </r>
  <r>
    <x v="4"/>
    <m/>
    <m/>
    <m/>
    <m/>
    <m/>
    <m/>
    <s v=""/>
    <n v="0"/>
  </r>
  <r>
    <x v="5"/>
    <s v="Points"/>
    <s v="Parties gagnées"/>
    <s v="GA"/>
    <s v="G"/>
    <s v="N"/>
    <s v="P"/>
    <e v="#VALUE!"/>
    <e v="#VALUE!"/>
  </r>
  <r>
    <x v="1"/>
    <n v="18"/>
    <n v="5"/>
    <n v="0"/>
    <n v="0"/>
    <n v="1"/>
    <n v="0"/>
    <n v="2"/>
    <n v="2000018005"/>
  </r>
  <r>
    <x v="2"/>
    <n v="32"/>
    <n v="9"/>
    <n v="28"/>
    <n v="1"/>
    <n v="0"/>
    <n v="0"/>
    <n v="3"/>
    <n v="3028032009"/>
  </r>
  <r>
    <x v="3"/>
    <n v="32"/>
    <n v="9"/>
    <n v="28"/>
    <n v="1"/>
    <n v="0"/>
    <n v="0"/>
    <n v="3"/>
    <n v="3028032009"/>
  </r>
  <r>
    <x v="8"/>
    <n v="24"/>
    <n v="8"/>
    <n v="12"/>
    <n v="1"/>
    <n v="0"/>
    <n v="0"/>
    <n v="3"/>
    <n v="3012024008"/>
  </r>
  <r>
    <x v="4"/>
    <m/>
    <m/>
    <m/>
    <m/>
    <m/>
    <m/>
    <s v=""/>
    <n v="0"/>
  </r>
  <r>
    <x v="5"/>
    <s v="Points"/>
    <s v="Parties gagnées"/>
    <s v="GA"/>
    <s v="G"/>
    <s v="N"/>
    <s v="P"/>
    <e v="#VALUE!"/>
    <e v="#VALUE!"/>
  </r>
  <r>
    <x v="0"/>
    <n v="16"/>
    <n v="6"/>
    <n v="-4"/>
    <n v="0"/>
    <n v="0"/>
    <n v="1"/>
    <n v="1"/>
    <n v="996016006"/>
  </r>
  <r>
    <x v="6"/>
    <n v="12"/>
    <n v="4"/>
    <n v="-12"/>
    <n v="0"/>
    <n v="0"/>
    <n v="1"/>
    <n v="1"/>
    <n v="988012004"/>
  </r>
  <r>
    <x v="7"/>
    <n v="30"/>
    <n v="10"/>
    <n v="24"/>
    <n v="1"/>
    <n v="0"/>
    <n v="0"/>
    <n v="3"/>
    <n v="3024030010"/>
  </r>
  <r>
    <x v="9"/>
    <n v="8"/>
    <n v="4"/>
    <n v="-20"/>
    <n v="0"/>
    <n v="0"/>
    <n v="1"/>
    <n v="1"/>
    <n v="980008004"/>
  </r>
  <r>
    <x v="4"/>
    <m/>
    <m/>
    <m/>
    <m/>
    <m/>
    <m/>
    <s v=""/>
    <n v="0"/>
  </r>
  <r>
    <x v="5"/>
    <s v="Points"/>
    <s v="Parties gagnées"/>
    <s v="GA"/>
    <s v="G"/>
    <s v="N"/>
    <s v="P"/>
    <e v="#VALUE!"/>
    <e v="#VALUE!"/>
  </r>
  <r>
    <x v="1"/>
    <n v="26"/>
    <n v="9"/>
    <n v="16"/>
    <n v="1"/>
    <n v="0"/>
    <n v="0"/>
    <n v="3"/>
    <n v="3016026009"/>
  </r>
  <r>
    <x v="2"/>
    <n v="28"/>
    <n v="8"/>
    <n v="20"/>
    <n v="1"/>
    <n v="0"/>
    <n v="0"/>
    <n v="3"/>
    <n v="3020028008"/>
  </r>
  <r>
    <x v="7"/>
    <n v="32"/>
    <n v="9"/>
    <n v="28"/>
    <n v="1"/>
    <n v="0"/>
    <n v="0"/>
    <n v="3"/>
    <n v="3028032009"/>
  </r>
  <r>
    <x v="8"/>
    <n v="34"/>
    <n v="10"/>
    <n v="32"/>
    <n v="1"/>
    <n v="0"/>
    <n v="0"/>
    <n v="3"/>
    <n v="3032034010"/>
  </r>
  <r>
    <x v="4"/>
    <m/>
    <m/>
    <m/>
    <m/>
    <m/>
    <m/>
    <s v=""/>
    <n v="0"/>
  </r>
  <r>
    <x v="5"/>
    <s v="Points"/>
    <s v="Parties gagnées"/>
    <s v="GA"/>
    <s v="G"/>
    <s v="N"/>
    <s v="P"/>
    <e v="#VALUE!"/>
    <e v="#VALUE!"/>
  </r>
  <r>
    <x v="0"/>
    <s v=""/>
    <m/>
    <s v=""/>
    <s v=""/>
    <s v=""/>
    <s v=""/>
    <s v=""/>
    <n v="0"/>
  </r>
  <r>
    <x v="6"/>
    <s v=""/>
    <m/>
    <s v=""/>
    <s v=""/>
    <s v=""/>
    <s v=""/>
    <s v=""/>
    <n v="0"/>
  </r>
  <r>
    <x v="2"/>
    <s v=""/>
    <m/>
    <s v=""/>
    <s v=""/>
    <s v=""/>
    <s v=""/>
    <s v=""/>
    <n v="0"/>
  </r>
  <r>
    <x v="3"/>
    <s v=""/>
    <m/>
    <s v=""/>
    <s v=""/>
    <s v=""/>
    <s v=""/>
    <s v=""/>
    <n v="0"/>
  </r>
  <r>
    <x v="4"/>
    <m/>
    <m/>
    <m/>
    <m/>
    <m/>
    <m/>
    <s v=""/>
    <n v="0"/>
  </r>
  <r>
    <x v="5"/>
    <s v="Points"/>
    <s v="Parties gagnées"/>
    <s v="GA"/>
    <s v="G"/>
    <s v="N"/>
    <s v="P"/>
    <e v="#VALUE!"/>
    <e v="#VALUE!"/>
  </r>
  <r>
    <x v="1"/>
    <s v=""/>
    <m/>
    <s v=""/>
    <s v=""/>
    <s v=""/>
    <s v=""/>
    <s v=""/>
    <n v="0"/>
  </r>
  <r>
    <x v="7"/>
    <s v=""/>
    <m/>
    <s v=""/>
    <s v=""/>
    <s v=""/>
    <s v=""/>
    <s v=""/>
    <n v="0"/>
  </r>
  <r>
    <x v="8"/>
    <s v=""/>
    <m/>
    <s v=""/>
    <s v=""/>
    <s v=""/>
    <s v=""/>
    <s v=""/>
    <n v="0"/>
  </r>
  <r>
    <x v="9"/>
    <s v=""/>
    <m/>
    <s v=""/>
    <s v=""/>
    <s v=""/>
    <s v=""/>
    <s v=""/>
    <n v="0"/>
  </r>
  <r>
    <x v="4"/>
    <m/>
    <m/>
    <m/>
    <m/>
    <m/>
    <m/>
    <s v=""/>
    <n v="0"/>
  </r>
  <r>
    <x v="5"/>
    <s v="Points"/>
    <s v="Parties gagnées"/>
    <s v="GA"/>
    <s v="G"/>
    <s v="N"/>
    <s v="P"/>
    <e v="#VALUE!"/>
    <e v="#VALUE!"/>
  </r>
  <r>
    <x v="6"/>
    <s v=""/>
    <m/>
    <s v=""/>
    <s v=""/>
    <s v=""/>
    <s v=""/>
    <s v=""/>
    <n v="0"/>
  </r>
  <r>
    <x v="9"/>
    <s v=""/>
    <m/>
    <s v=""/>
    <s v=""/>
    <s v=""/>
    <s v=""/>
    <s v=""/>
    <n v="0"/>
  </r>
  <r>
    <x v="8"/>
    <s v=""/>
    <m/>
    <s v=""/>
    <s v=""/>
    <s v=""/>
    <s v=""/>
    <s v=""/>
    <n v="0"/>
  </r>
  <r>
    <x v="7"/>
    <s v=""/>
    <m/>
    <s v=""/>
    <s v=""/>
    <s v=""/>
    <s v=""/>
    <s v=""/>
    <n v="0"/>
  </r>
  <r>
    <x v="4"/>
    <m/>
    <m/>
    <m/>
    <m/>
    <m/>
    <m/>
    <s v=""/>
    <n v="0"/>
  </r>
  <r>
    <x v="5"/>
    <s v="Points"/>
    <s v="Parties gagnées"/>
    <s v="GA"/>
    <s v="G"/>
    <s v="N"/>
    <s v="P"/>
    <e v="#VALUE!"/>
    <e v="#VALUE!"/>
  </r>
  <r>
    <x v="3"/>
    <s v=""/>
    <m/>
    <s v=""/>
    <s v=""/>
    <s v=""/>
    <s v=""/>
    <s v=""/>
    <n v="0"/>
  </r>
  <r>
    <x v="2"/>
    <s v=""/>
    <m/>
    <s v=""/>
    <s v=""/>
    <s v=""/>
    <s v=""/>
    <s v=""/>
    <n v="0"/>
  </r>
  <r>
    <x v="1"/>
    <s v=""/>
    <m/>
    <s v=""/>
    <s v=""/>
    <s v=""/>
    <s v=""/>
    <s v=""/>
    <n v="0"/>
  </r>
  <r>
    <x v="0"/>
    <s v=""/>
    <m/>
    <s v=""/>
    <s v=""/>
    <s v=""/>
    <s v=""/>
    <s v=""/>
    <n v="0"/>
  </r>
  <r>
    <x v="4"/>
    <m/>
    <m/>
    <m/>
    <m/>
    <m/>
    <m/>
    <s v=""/>
    <n v="0"/>
  </r>
  <r>
    <x v="5"/>
    <s v="Points"/>
    <s v="Parties gagnées"/>
    <s v="GA"/>
    <s v="G"/>
    <s v="N"/>
    <s v="P"/>
    <e v="#VALUE!"/>
    <e v="#VALUE!"/>
  </r>
  <r>
    <x v="7"/>
    <s v=""/>
    <m/>
    <s v=""/>
    <s v=""/>
    <s v=""/>
    <s v=""/>
    <s v=""/>
    <n v="0"/>
  </r>
  <r>
    <x v="6"/>
    <s v=""/>
    <m/>
    <s v=""/>
    <s v=""/>
    <s v=""/>
    <s v=""/>
    <s v=""/>
    <n v="0"/>
  </r>
  <r>
    <x v="0"/>
    <s v=""/>
    <m/>
    <s v=""/>
    <s v=""/>
    <s v=""/>
    <s v=""/>
    <s v=""/>
    <n v="0"/>
  </r>
  <r>
    <x v="9"/>
    <s v=""/>
    <m/>
    <s v=""/>
    <s v=""/>
    <s v=""/>
    <s v=""/>
    <s v=""/>
    <n v="0"/>
  </r>
  <r>
    <x v="4"/>
    <m/>
    <m/>
    <m/>
    <m/>
    <m/>
    <m/>
    <s v=""/>
    <n v="0"/>
  </r>
  <r>
    <x v="5"/>
    <s v="Points"/>
    <s v="Parties gagnées"/>
    <s v="GA"/>
    <s v="G"/>
    <s v="N"/>
    <s v="P"/>
    <e v="#VALUE!"/>
    <e v="#VALUE!"/>
  </r>
  <r>
    <x v="2"/>
    <s v=""/>
    <m/>
    <s v=""/>
    <s v=""/>
    <s v=""/>
    <s v=""/>
    <s v=""/>
    <n v="0"/>
  </r>
  <r>
    <x v="1"/>
    <s v=""/>
    <m/>
    <s v=""/>
    <s v=""/>
    <s v=""/>
    <s v=""/>
    <s v=""/>
    <n v="0"/>
  </r>
  <r>
    <x v="8"/>
    <s v=""/>
    <m/>
    <s v=""/>
    <s v=""/>
    <s v=""/>
    <s v=""/>
    <s v=""/>
    <n v="0"/>
  </r>
  <r>
    <x v="3"/>
    <s v=""/>
    <m/>
    <s v=""/>
    <s v=""/>
    <s v=""/>
    <s v=""/>
    <s v=""/>
    <n v="0"/>
  </r>
  <r>
    <x v="4"/>
    <m/>
    <m/>
    <m/>
    <m/>
    <m/>
    <m/>
    <s v=""/>
    <n v="0"/>
  </r>
  <r>
    <x v="5"/>
    <s v="Points"/>
    <s v="Parties gagnées"/>
    <s v="GA"/>
    <s v="G"/>
    <s v="N"/>
    <s v="P"/>
    <e v="#VALUE!"/>
    <e v="#VALUE!"/>
  </r>
  <r>
    <x v="0"/>
    <s v=""/>
    <m/>
    <s v=""/>
    <s v=""/>
    <s v=""/>
    <s v=""/>
    <s v=""/>
    <n v="0"/>
  </r>
  <r>
    <x v="3"/>
    <s v=""/>
    <m/>
    <s v=""/>
    <s v=""/>
    <s v=""/>
    <s v=""/>
    <s v=""/>
    <n v="0"/>
  </r>
  <r>
    <x v="9"/>
    <s v=""/>
    <m/>
    <s v=""/>
    <s v=""/>
    <s v=""/>
    <s v=""/>
    <s v=""/>
    <n v="0"/>
  </r>
  <r>
    <x v="6"/>
    <s v=""/>
    <m/>
    <s v=""/>
    <s v=""/>
    <s v=""/>
    <s v=""/>
    <s v=""/>
    <n v="0"/>
  </r>
  <r>
    <x v="4"/>
    <m/>
    <m/>
    <m/>
    <m/>
    <m/>
    <m/>
    <s v=""/>
    <n v="0"/>
  </r>
  <r>
    <x v="5"/>
    <s v="Points"/>
    <s v="Parties gagnées"/>
    <s v="GA"/>
    <s v="G"/>
    <s v="N"/>
    <s v="P"/>
    <e v="#VALUE!"/>
    <e v="#VALUE!"/>
  </r>
  <r>
    <x v="8"/>
    <s v=""/>
    <m/>
    <s v=""/>
    <s v=""/>
    <s v=""/>
    <s v=""/>
    <s v=""/>
    <n v="0"/>
  </r>
  <r>
    <x v="7"/>
    <s v=""/>
    <m/>
    <s v=""/>
    <s v=""/>
    <s v=""/>
    <s v=""/>
    <s v=""/>
    <n v="0"/>
  </r>
  <r>
    <x v="9"/>
    <s v=""/>
    <m/>
    <s v=""/>
    <s v=""/>
    <s v=""/>
    <s v=""/>
    <s v=""/>
    <n v="0"/>
  </r>
  <r>
    <x v="1"/>
    <s v=""/>
    <m/>
    <s v=""/>
    <s v=""/>
    <s v=""/>
    <s v=""/>
    <s v=""/>
    <n v="0"/>
  </r>
  <r>
    <x v="4"/>
    <m/>
    <m/>
    <m/>
    <m/>
    <m/>
    <m/>
    <s v=""/>
    <n v="0"/>
  </r>
  <r>
    <x v="5"/>
    <s v="Points"/>
    <s v="Parties gagnées"/>
    <s v="GA"/>
    <s v="G"/>
    <s v="N"/>
    <s v="P"/>
    <e v="#VALUE!"/>
    <e v="#VALUE!"/>
  </r>
  <r>
    <x v="2"/>
    <s v=""/>
    <m/>
    <s v=""/>
    <s v=""/>
    <s v=""/>
    <s v=""/>
    <s v=""/>
    <n v="0"/>
  </r>
  <r>
    <x v="0"/>
    <s v=""/>
    <m/>
    <s v=""/>
    <s v=""/>
    <s v=""/>
    <s v=""/>
    <s v=""/>
    <n v="0"/>
  </r>
  <r>
    <x v="3"/>
    <s v=""/>
    <m/>
    <s v=""/>
    <s v=""/>
    <s v=""/>
    <s v=""/>
    <s v=""/>
    <n v="0"/>
  </r>
  <r>
    <x v="6"/>
    <s v=""/>
    <m/>
    <s v=""/>
    <s v=""/>
    <s v=""/>
    <s v=""/>
    <s v=""/>
    <n v="0"/>
  </r>
  <r>
    <x v="10"/>
    <m/>
    <m/>
    <m/>
    <m/>
    <m/>
    <m/>
    <s v=""/>
    <n v="0"/>
  </r>
  <r>
    <x v="10"/>
    <m/>
    <m/>
    <m/>
    <m/>
    <m/>
    <m/>
    <s v=""/>
    <n v="0"/>
  </r>
  <r>
    <x v="6"/>
    <n v="10"/>
    <n v="4"/>
    <n v="-16"/>
    <n v="0"/>
    <n v="0"/>
    <n v="1"/>
    <n v="1"/>
    <n v="984010004"/>
  </r>
  <r>
    <x v="9"/>
    <n v="8"/>
    <n v="4"/>
    <n v="-20"/>
    <n v="0"/>
    <n v="0"/>
    <n v="1"/>
    <n v="1"/>
    <n v="980008004"/>
  </r>
  <r>
    <x v="8"/>
    <n v="22"/>
    <n v="6"/>
    <n v="8"/>
    <n v="1"/>
    <n v="0"/>
    <n v="0"/>
    <n v="3"/>
    <n v="3008022006"/>
  </r>
  <r>
    <x v="7"/>
    <n v="20"/>
    <n v="6"/>
    <n v="4"/>
    <n v="1"/>
    <n v="0"/>
    <n v="0"/>
    <n v="3"/>
    <n v="3004020006"/>
  </r>
  <r>
    <x v="11"/>
    <n v="0"/>
    <n v="0"/>
    <n v="0"/>
    <n v="0"/>
    <n v="0"/>
    <n v="0"/>
    <n v="0"/>
    <n v="0"/>
  </r>
  <r>
    <x v="12"/>
    <s v="Points"/>
    <s v="Parties gagnées"/>
    <s v="GA"/>
    <s v="G"/>
    <s v="N"/>
    <s v="P"/>
    <e v="#VALUE!"/>
    <e v="#VALUE!"/>
  </r>
  <r>
    <x v="3"/>
    <n v="16"/>
    <n v="6"/>
    <n v="-4"/>
    <n v="0"/>
    <n v="0"/>
    <n v="1"/>
    <n v="1"/>
    <n v="996016006"/>
  </r>
  <r>
    <x v="2"/>
    <n v="18"/>
    <n v="5"/>
    <n v="0"/>
    <n v="0"/>
    <n v="1"/>
    <n v="0"/>
    <n v="2"/>
    <n v="2000018005"/>
  </r>
  <r>
    <x v="1"/>
    <n v="22"/>
    <n v="7"/>
    <n v="8"/>
    <n v="1"/>
    <n v="0"/>
    <n v="0"/>
    <n v="3"/>
    <n v="3008022007"/>
  </r>
  <r>
    <x v="0"/>
    <n v="10"/>
    <n v="4"/>
    <n v="-16"/>
    <n v="0"/>
    <n v="0"/>
    <n v="1"/>
    <n v="1"/>
    <n v="984010004"/>
  </r>
  <r>
    <x v="11"/>
    <n v="0"/>
    <n v="0"/>
    <n v="0"/>
    <n v="0"/>
    <n v="0"/>
    <n v="0"/>
    <n v="0"/>
    <n v="0"/>
  </r>
  <r>
    <x v="12"/>
    <s v="Points"/>
    <s v="Parties gagnées"/>
    <s v="GA"/>
    <s v="G"/>
    <s v="N"/>
    <s v="P"/>
    <e v="#VALUE!"/>
    <e v="#VALUE!"/>
  </r>
  <r>
    <x v="7"/>
    <n v="18"/>
    <n v="6"/>
    <n v="0"/>
    <n v="0"/>
    <n v="1"/>
    <n v="0"/>
    <n v="2"/>
    <n v="2000018006"/>
  </r>
  <r>
    <x v="6"/>
    <n v="4"/>
    <n v="2"/>
    <n v="-28"/>
    <n v="0"/>
    <n v="0"/>
    <n v="1"/>
    <n v="1"/>
    <n v="972004002"/>
  </r>
  <r>
    <x v="0"/>
    <n v="4"/>
    <n v="2"/>
    <n v="-28"/>
    <n v="0"/>
    <n v="0"/>
    <n v="1"/>
    <n v="1"/>
    <n v="972004002"/>
  </r>
  <r>
    <x v="9"/>
    <n v="12"/>
    <n v="3"/>
    <n v="-12"/>
    <n v="0"/>
    <n v="0"/>
    <n v="1"/>
    <n v="1"/>
    <n v="988012003"/>
  </r>
  <r>
    <x v="11"/>
    <n v="0"/>
    <n v="0"/>
    <n v="0"/>
    <n v="0"/>
    <n v="0"/>
    <n v="0"/>
    <n v="0"/>
    <n v="0"/>
  </r>
  <r>
    <x v="12"/>
    <s v="Points"/>
    <s v="Parties gagnées"/>
    <s v="GA"/>
    <s v="G"/>
    <s v="N"/>
    <s v="P"/>
    <e v="#VALUE!"/>
    <e v="#VALUE!"/>
  </r>
  <r>
    <x v="2"/>
    <n v="20"/>
    <n v="5"/>
    <n v="4"/>
    <n v="1"/>
    <n v="0"/>
    <n v="0"/>
    <n v="3"/>
    <n v="3004020005"/>
  </r>
  <r>
    <x v="1"/>
    <n v="24"/>
    <n v="7"/>
    <n v="12"/>
    <n v="1"/>
    <n v="0"/>
    <n v="0"/>
    <n v="3"/>
    <n v="3012024007"/>
  </r>
  <r>
    <x v="8"/>
    <n v="6"/>
    <n v="1"/>
    <n v="-24"/>
    <n v="0"/>
    <n v="0"/>
    <n v="1"/>
    <n v="1"/>
    <n v="976006001"/>
  </r>
  <r>
    <x v="3"/>
    <n v="28"/>
    <n v="7"/>
    <n v="20"/>
    <n v="1"/>
    <n v="0"/>
    <n v="0"/>
    <n v="3"/>
    <n v="3020028007"/>
  </r>
  <r>
    <x v="11"/>
    <n v="0"/>
    <n v="0"/>
    <n v="0"/>
    <n v="0"/>
    <n v="0"/>
    <n v="0"/>
    <n v="0"/>
    <n v="0"/>
  </r>
  <r>
    <x v="12"/>
    <s v="Points"/>
    <s v="Parties gagnées"/>
    <s v="GA"/>
    <s v="G"/>
    <s v="N"/>
    <s v="P"/>
    <e v="#VALUE!"/>
    <e v="#VALUE!"/>
  </r>
  <r>
    <x v="0"/>
    <n v="10"/>
    <n v="2"/>
    <n v="-16"/>
    <n v="0"/>
    <n v="0"/>
    <n v="1"/>
    <n v="1"/>
    <n v="984010002"/>
  </r>
  <r>
    <x v="3"/>
    <n v="8"/>
    <n v="3"/>
    <n v="-20"/>
    <n v="0"/>
    <n v="0"/>
    <n v="1"/>
    <n v="1"/>
    <n v="980008003"/>
  </r>
  <r>
    <x v="9"/>
    <n v="4"/>
    <n v="2"/>
    <n v="-28"/>
    <n v="0"/>
    <n v="0"/>
    <n v="1"/>
    <n v="1"/>
    <n v="972004002"/>
  </r>
  <r>
    <x v="6"/>
    <n v="2"/>
    <n v="1"/>
    <n v="-32"/>
    <n v="0"/>
    <n v="0"/>
    <n v="1"/>
    <n v="1"/>
    <n v="968002001"/>
  </r>
  <r>
    <x v="11"/>
    <n v="0"/>
    <n v="0"/>
    <n v="0"/>
    <n v="0"/>
    <n v="0"/>
    <n v="0"/>
    <n v="0"/>
    <n v="0"/>
  </r>
  <r>
    <x v="12"/>
    <s v="Points"/>
    <s v="Parties gagnées"/>
    <s v="GA"/>
    <s v="G"/>
    <s v="N"/>
    <s v="P"/>
    <e v="#VALUE!"/>
    <e v="#VALUE!"/>
  </r>
  <r>
    <x v="8"/>
    <n v="0"/>
    <n v="0"/>
    <n v="0"/>
    <n v="0"/>
    <n v="0"/>
    <n v="0"/>
    <n v="0"/>
    <n v="0"/>
  </r>
  <r>
    <x v="7"/>
    <n v="0"/>
    <n v="0"/>
    <n v="0"/>
    <n v="0"/>
    <n v="0"/>
    <n v="0"/>
    <n v="0"/>
    <n v="0"/>
  </r>
  <r>
    <x v="9"/>
    <n v="0"/>
    <n v="0"/>
    <n v="0"/>
    <n v="0"/>
    <n v="0"/>
    <n v="0"/>
    <n v="0"/>
    <n v="0"/>
  </r>
  <r>
    <x v="1"/>
    <n v="0"/>
    <n v="0"/>
    <n v="0"/>
    <n v="0"/>
    <n v="0"/>
    <n v="0"/>
    <n v="0"/>
    <n v="0"/>
  </r>
  <r>
    <x v="11"/>
    <n v="0"/>
    <n v="0"/>
    <n v="0"/>
    <n v="0"/>
    <n v="0"/>
    <n v="0"/>
    <n v="0"/>
    <n v="0"/>
  </r>
  <r>
    <x v="12"/>
    <s v="Points"/>
    <s v="Parties gagnées"/>
    <s v="GA"/>
    <s v="G"/>
    <s v="N"/>
    <s v="P"/>
    <e v="#VALUE!"/>
    <e v="#VALUE!"/>
  </r>
  <r>
    <x v="2"/>
    <n v="0"/>
    <n v="0"/>
    <n v="0"/>
    <n v="0"/>
    <n v="0"/>
    <n v="0"/>
    <n v="0"/>
    <n v="0"/>
  </r>
  <r>
    <x v="0"/>
    <n v="0"/>
    <n v="0"/>
    <n v="0"/>
    <n v="0"/>
    <n v="0"/>
    <n v="0"/>
    <n v="0"/>
    <n v="0"/>
  </r>
  <r>
    <x v="3"/>
    <n v="0"/>
    <n v="0"/>
    <n v="0"/>
    <n v="0"/>
    <n v="0"/>
    <n v="0"/>
    <n v="0"/>
    <n v="0"/>
  </r>
  <r>
    <x v="6"/>
    <n v="0"/>
    <n v="0"/>
    <n v="0"/>
    <n v="0"/>
    <n v="0"/>
    <n v="0"/>
    <n v="0"/>
    <n v="0"/>
  </r>
  <r>
    <x v="11"/>
    <n v="0"/>
    <n v="0"/>
    <n v="0"/>
    <n v="0"/>
    <n v="0"/>
    <n v="0"/>
    <n v="0"/>
    <n v="0"/>
  </r>
  <r>
    <x v="12"/>
    <s v="Points"/>
    <s v="Parties gagnées"/>
    <s v="GA"/>
    <s v="G"/>
    <s v="N"/>
    <s v="P"/>
    <e v="#VALUE!"/>
    <e v="#VALUE!"/>
  </r>
  <r>
    <x v="0"/>
    <n v="0"/>
    <n v="0"/>
    <n v="0"/>
    <n v="0"/>
    <n v="0"/>
    <n v="0"/>
    <n v="0"/>
    <n v="0"/>
  </r>
  <r>
    <x v="1"/>
    <n v="0"/>
    <n v="0"/>
    <n v="0"/>
    <n v="0"/>
    <n v="0"/>
    <n v="0"/>
    <n v="0"/>
    <n v="0"/>
  </r>
  <r>
    <x v="2"/>
    <n v="0"/>
    <n v="0"/>
    <n v="0"/>
    <n v="0"/>
    <n v="0"/>
    <n v="0"/>
    <n v="0"/>
    <n v="0"/>
  </r>
  <r>
    <x v="3"/>
    <n v="0"/>
    <n v="0"/>
    <n v="0"/>
    <n v="0"/>
    <n v="0"/>
    <n v="0"/>
    <n v="0"/>
    <n v="0"/>
  </r>
  <r>
    <x v="11"/>
    <n v="0"/>
    <n v="0"/>
    <n v="0"/>
    <n v="0"/>
    <n v="0"/>
    <n v="0"/>
    <n v="0"/>
    <n v="0"/>
  </r>
  <r>
    <x v="12"/>
    <s v="Points"/>
    <s v="Parties gagnées"/>
    <s v="GA"/>
    <s v="G"/>
    <s v="N"/>
    <s v="P"/>
    <e v="#VALUE!"/>
    <e v="#VALUE!"/>
  </r>
  <r>
    <x v="6"/>
    <n v="0"/>
    <n v="0"/>
    <n v="0"/>
    <n v="0"/>
    <n v="0"/>
    <n v="0"/>
    <n v="0"/>
    <n v="0"/>
  </r>
  <r>
    <x v="7"/>
    <n v="0"/>
    <n v="0"/>
    <n v="0"/>
    <n v="0"/>
    <n v="0"/>
    <n v="0"/>
    <n v="0"/>
    <n v="0"/>
  </r>
  <r>
    <x v="8"/>
    <n v="0"/>
    <n v="0"/>
    <n v="0"/>
    <n v="0"/>
    <n v="0"/>
    <n v="0"/>
    <n v="0"/>
    <n v="0"/>
  </r>
  <r>
    <x v="9"/>
    <n v="0"/>
    <n v="0"/>
    <n v="0"/>
    <n v="0"/>
    <n v="0"/>
    <n v="0"/>
    <n v="0"/>
    <n v="0"/>
  </r>
  <r>
    <x v="11"/>
    <n v="0"/>
    <n v="0"/>
    <n v="0"/>
    <n v="0"/>
    <n v="0"/>
    <n v="0"/>
    <n v="0"/>
    <n v="0"/>
  </r>
  <r>
    <x v="12"/>
    <s v="Points"/>
    <s v="Parties gagnées"/>
    <s v="GA"/>
    <s v="G"/>
    <s v="N"/>
    <s v="P"/>
    <e v="#VALUE!"/>
    <e v="#VALUE!"/>
  </r>
  <r>
    <x v="1"/>
    <n v="0"/>
    <n v="0"/>
    <n v="0"/>
    <n v="0"/>
    <n v="0"/>
    <n v="0"/>
    <n v="0"/>
    <n v="0"/>
  </r>
  <r>
    <x v="2"/>
    <n v="0"/>
    <n v="0"/>
    <n v="0"/>
    <n v="0"/>
    <n v="0"/>
    <n v="0"/>
    <n v="0"/>
    <n v="0"/>
  </r>
  <r>
    <x v="3"/>
    <n v="0"/>
    <n v="0"/>
    <n v="0"/>
    <n v="0"/>
    <n v="0"/>
    <n v="0"/>
    <n v="0"/>
    <n v="0"/>
  </r>
  <r>
    <x v="8"/>
    <n v="0"/>
    <n v="0"/>
    <n v="0"/>
    <n v="0"/>
    <n v="0"/>
    <n v="0"/>
    <n v="0"/>
    <n v="0"/>
  </r>
  <r>
    <x v="11"/>
    <n v="0"/>
    <n v="0"/>
    <n v="0"/>
    <n v="0"/>
    <n v="0"/>
    <n v="0"/>
    <n v="0"/>
    <n v="0"/>
  </r>
  <r>
    <x v="12"/>
    <s v="Points"/>
    <s v="Parties gagnées"/>
    <s v="GA"/>
    <s v="G"/>
    <s v="N"/>
    <s v="P"/>
    <e v="#VALUE!"/>
    <e v="#VALUE!"/>
  </r>
  <r>
    <x v="0"/>
    <n v="0"/>
    <n v="0"/>
    <n v="0"/>
    <n v="0"/>
    <n v="0"/>
    <n v="0"/>
    <n v="0"/>
    <n v="0"/>
  </r>
  <r>
    <x v="6"/>
    <n v="0"/>
    <n v="0"/>
    <n v="0"/>
    <n v="0"/>
    <n v="0"/>
    <n v="0"/>
    <n v="0"/>
    <n v="0"/>
  </r>
  <r>
    <x v="7"/>
    <n v="0"/>
    <n v="0"/>
    <n v="0"/>
    <n v="0"/>
    <n v="0"/>
    <n v="0"/>
    <n v="0"/>
    <n v="0"/>
  </r>
  <r>
    <x v="9"/>
    <n v="0"/>
    <n v="0"/>
    <n v="0"/>
    <n v="0"/>
    <n v="0"/>
    <n v="0"/>
    <n v="0"/>
    <n v="0"/>
  </r>
  <r>
    <x v="11"/>
    <n v="0"/>
    <n v="0"/>
    <n v="0"/>
    <n v="0"/>
    <n v="0"/>
    <n v="0"/>
    <n v="0"/>
    <n v="0"/>
  </r>
  <r>
    <x v="12"/>
    <s v="Points"/>
    <s v="Parties gagnées"/>
    <s v="GA"/>
    <s v="G"/>
    <s v="N"/>
    <s v="P"/>
    <e v="#VALUE!"/>
    <e v="#VALUE!"/>
  </r>
  <r>
    <x v="1"/>
    <n v="0"/>
    <n v="0"/>
    <n v="0"/>
    <n v="0"/>
    <n v="0"/>
    <n v="0"/>
    <n v="0"/>
    <n v="0"/>
  </r>
  <r>
    <x v="2"/>
    <n v="0"/>
    <n v="0"/>
    <n v="0"/>
    <n v="0"/>
    <n v="0"/>
    <n v="0"/>
    <n v="0"/>
    <n v="0"/>
  </r>
  <r>
    <x v="7"/>
    <n v="0"/>
    <n v="0"/>
    <n v="0"/>
    <n v="0"/>
    <n v="0"/>
    <n v="0"/>
    <n v="0"/>
    <n v="0"/>
  </r>
  <r>
    <x v="8"/>
    <n v="0"/>
    <n v="0"/>
    <n v="0"/>
    <n v="0"/>
    <n v="0"/>
    <n v="0"/>
    <n v="0"/>
    <n v="0"/>
  </r>
  <r>
    <x v="11"/>
    <n v="0"/>
    <n v="0"/>
    <n v="0"/>
    <n v="0"/>
    <n v="0"/>
    <n v="0"/>
    <n v="0"/>
    <n v="0"/>
  </r>
  <r>
    <x v="12"/>
    <s v="Points"/>
    <s v="Parties gagnées"/>
    <s v="GA"/>
    <s v="G"/>
    <s v="N"/>
    <s v="P"/>
    <e v="#VALUE!"/>
    <e v="#VALUE!"/>
  </r>
  <r>
    <x v="0"/>
    <n v="0"/>
    <n v="0"/>
    <n v="0"/>
    <n v="0"/>
    <n v="0"/>
    <n v="0"/>
    <n v="0"/>
    <n v="0"/>
  </r>
  <r>
    <x v="6"/>
    <n v="0"/>
    <n v="0"/>
    <n v="0"/>
    <n v="0"/>
    <n v="0"/>
    <n v="0"/>
    <n v="0"/>
    <n v="0"/>
  </r>
  <r>
    <x v="2"/>
    <n v="0"/>
    <n v="0"/>
    <n v="0"/>
    <n v="0"/>
    <n v="0"/>
    <n v="0"/>
    <n v="0"/>
    <n v="0"/>
  </r>
  <r>
    <x v="3"/>
    <n v="0"/>
    <n v="0"/>
    <n v="0"/>
    <n v="0"/>
    <n v="0"/>
    <n v="0"/>
    <n v="0"/>
    <n v="0"/>
  </r>
  <r>
    <x v="11"/>
    <n v="0"/>
    <n v="0"/>
    <n v="0"/>
    <n v="0"/>
    <n v="0"/>
    <n v="0"/>
    <n v="0"/>
    <n v="0"/>
  </r>
  <r>
    <x v="12"/>
    <s v="Points"/>
    <s v="Parties gagnées"/>
    <s v="GA"/>
    <s v="G"/>
    <s v="N"/>
    <s v="P"/>
    <e v="#VALUE!"/>
    <e v="#VALUE!"/>
  </r>
  <r>
    <x v="1"/>
    <n v="0"/>
    <n v="0"/>
    <n v="0"/>
    <n v="0"/>
    <n v="0"/>
    <n v="0"/>
    <n v="0"/>
    <n v="0"/>
  </r>
  <r>
    <x v="7"/>
    <n v="0"/>
    <n v="0"/>
    <n v="0"/>
    <n v="0"/>
    <n v="0"/>
    <n v="0"/>
    <n v="0"/>
    <n v="0"/>
  </r>
  <r>
    <x v="8"/>
    <n v="0"/>
    <n v="0"/>
    <n v="0"/>
    <n v="0"/>
    <n v="0"/>
    <n v="0"/>
    <n v="0"/>
    <n v="0"/>
  </r>
  <r>
    <x v="9"/>
    <n v="0"/>
    <n v="0"/>
    <n v="0"/>
    <n v="0"/>
    <n v="0"/>
    <n v="0"/>
    <n v="0"/>
    <n v="0"/>
  </r>
</pivotCacheRecords>
</file>

<file path=xl/pivotCache/pivotCacheRecords9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66">
  <r>
    <x v="0"/>
    <n v="10"/>
    <n v="4"/>
    <n v="-16"/>
    <n v="0"/>
    <n v="0"/>
    <n v="1"/>
    <n v="1"/>
    <n v="984010004"/>
  </r>
  <r>
    <x v="1"/>
    <n v="20"/>
    <n v="6"/>
    <n v="4"/>
    <n v="1"/>
    <n v="0"/>
    <n v="0"/>
    <n v="3"/>
    <n v="3004020006"/>
  </r>
  <r>
    <x v="2"/>
    <n v="12"/>
    <n v="3"/>
    <n v="-12"/>
    <n v="0"/>
    <n v="0"/>
    <n v="1"/>
    <n v="1"/>
    <n v="988012003"/>
  </r>
  <r>
    <x v="3"/>
    <n v="2"/>
    <n v="1"/>
    <n v="-32"/>
    <n v="0"/>
    <n v="0"/>
    <n v="1"/>
    <n v="1"/>
    <n v="968002001"/>
  </r>
  <r>
    <x v="4"/>
    <m/>
    <m/>
    <m/>
    <m/>
    <m/>
    <m/>
    <s v=""/>
    <n v="0"/>
  </r>
  <r>
    <x v="5"/>
    <s v="Points"/>
    <s v="Parties gagnées"/>
    <s v="GA"/>
    <s v="G"/>
    <s v="N"/>
    <s v="P"/>
    <e v="#VALUE!"/>
    <e v="#VALUE!"/>
  </r>
  <r>
    <x v="6"/>
    <n v="26"/>
    <n v="8"/>
    <n v="16"/>
    <n v="1"/>
    <n v="0"/>
    <n v="0"/>
    <n v="3"/>
    <n v="3016026008"/>
  </r>
  <r>
    <x v="7"/>
    <n v="36"/>
    <n v="11"/>
    <n v="36"/>
    <n v="1"/>
    <n v="0"/>
    <n v="0"/>
    <n v="3"/>
    <n v="3036036011"/>
  </r>
  <r>
    <x v="8"/>
    <n v="8"/>
    <n v="3"/>
    <n v="-20"/>
    <n v="0"/>
    <n v="0"/>
    <n v="1"/>
    <n v="1"/>
    <n v="980008003"/>
  </r>
  <r>
    <x v="9"/>
    <n v="22"/>
    <n v="8"/>
    <n v="8"/>
    <n v="1"/>
    <n v="0"/>
    <n v="0"/>
    <n v="3"/>
    <n v="3008022008"/>
  </r>
  <r>
    <x v="4"/>
    <m/>
    <m/>
    <m/>
    <m/>
    <m/>
    <m/>
    <s v=""/>
    <n v="0"/>
  </r>
  <r>
    <x v="5"/>
    <s v="Points"/>
    <s v="Parties gagnées"/>
    <s v="GA"/>
    <s v="G"/>
    <s v="N"/>
    <s v="P"/>
    <e v="#VALUE!"/>
    <e v="#VALUE!"/>
  </r>
  <r>
    <x v="3"/>
    <n v="12"/>
    <n v="4"/>
    <n v="-12"/>
    <n v="0"/>
    <n v="0"/>
    <n v="1"/>
    <n v="1"/>
    <n v="988012004"/>
  </r>
  <r>
    <x v="0"/>
    <n v="24"/>
    <n v="7"/>
    <n v="12"/>
    <n v="1"/>
    <n v="0"/>
    <n v="0"/>
    <n v="3"/>
    <n v="3012024007"/>
  </r>
  <r>
    <x v="9"/>
    <n v="2"/>
    <n v="1"/>
    <n v="-32"/>
    <n v="0"/>
    <n v="0"/>
    <n v="1"/>
    <n v="1"/>
    <n v="968002001"/>
  </r>
  <r>
    <x v="1"/>
    <n v="16"/>
    <n v="5"/>
    <n v="-4"/>
    <n v="0"/>
    <n v="0"/>
    <n v="1"/>
    <n v="1"/>
    <n v="996016005"/>
  </r>
  <r>
    <x v="4"/>
    <m/>
    <m/>
    <m/>
    <m/>
    <m/>
    <m/>
    <s v=""/>
    <n v="0"/>
  </r>
  <r>
    <x v="5"/>
    <s v="Points"/>
    <s v="Parties gagnées"/>
    <s v="GA"/>
    <s v="G"/>
    <s v="N"/>
    <s v="P"/>
    <e v="#VALUE!"/>
    <e v="#VALUE!"/>
  </r>
  <r>
    <x v="7"/>
    <n v="10"/>
    <n v="3"/>
    <n v="-16"/>
    <n v="0"/>
    <n v="0"/>
    <n v="1"/>
    <n v="1"/>
    <n v="984010003"/>
  </r>
  <r>
    <x v="8"/>
    <n v="0"/>
    <n v="0"/>
    <n v="-36"/>
    <n v="0"/>
    <n v="0"/>
    <n v="1"/>
    <n v="1"/>
    <n v="964000000"/>
  </r>
  <r>
    <x v="2"/>
    <n v="30"/>
    <n v="9"/>
    <n v="24"/>
    <n v="1"/>
    <n v="0"/>
    <n v="0"/>
    <n v="3"/>
    <n v="3024030009"/>
  </r>
  <r>
    <x v="6"/>
    <n v="26"/>
    <n v="8"/>
    <n v="16"/>
    <n v="1"/>
    <n v="0"/>
    <n v="0"/>
    <n v="3"/>
    <n v="3016026008"/>
  </r>
  <r>
    <x v="4"/>
    <m/>
    <m/>
    <m/>
    <m/>
    <m/>
    <m/>
    <s v=""/>
    <n v="0"/>
  </r>
  <r>
    <x v="5"/>
    <s v="Points"/>
    <s v="Parties gagnées"/>
    <s v="GA"/>
    <s v="G"/>
    <s v="N"/>
    <s v="P"/>
    <e v="#VALUE!"/>
    <e v="#VALUE!"/>
  </r>
  <r>
    <x v="9"/>
    <n v="24"/>
    <n v="8"/>
    <n v="12"/>
    <n v="1"/>
    <n v="0"/>
    <n v="0"/>
    <n v="3"/>
    <n v="3012024008"/>
  </r>
  <r>
    <x v="6"/>
    <n v="22"/>
    <n v="7"/>
    <n v="8"/>
    <n v="1"/>
    <n v="0"/>
    <n v="0"/>
    <n v="3"/>
    <n v="3008022007"/>
  </r>
  <r>
    <x v="1"/>
    <n v="18"/>
    <n v="5"/>
    <n v="0"/>
    <n v="0"/>
    <n v="1"/>
    <n v="0"/>
    <n v="2"/>
    <n v="2000018005"/>
  </r>
  <r>
    <x v="0"/>
    <n v="2"/>
    <n v="1"/>
    <n v="-32"/>
    <n v="0"/>
    <n v="0"/>
    <n v="1"/>
    <n v="1"/>
    <n v="968002001"/>
  </r>
  <r>
    <x v="4"/>
    <m/>
    <m/>
    <m/>
    <m/>
    <m/>
    <m/>
    <s v=""/>
    <n v="0"/>
  </r>
  <r>
    <x v="5"/>
    <s v="Points"/>
    <s v="Parties gagnées"/>
    <s v="GA"/>
    <s v="G"/>
    <s v="N"/>
    <s v="P"/>
    <e v="#VALUE!"/>
    <e v="#VALUE!"/>
  </r>
  <r>
    <x v="2"/>
    <s v=""/>
    <m/>
    <s v=""/>
    <s v=""/>
    <s v=""/>
    <s v=""/>
    <s v=""/>
    <n v="0"/>
  </r>
  <r>
    <x v="3"/>
    <s v=""/>
    <m/>
    <s v=""/>
    <s v=""/>
    <s v=""/>
    <s v=""/>
    <s v=""/>
    <n v="0"/>
  </r>
  <r>
    <x v="1"/>
    <s v=""/>
    <m/>
    <s v=""/>
    <s v=""/>
    <s v=""/>
    <s v=""/>
    <s v=""/>
    <n v="0"/>
  </r>
  <r>
    <x v="8"/>
    <s v=""/>
    <m/>
    <s v=""/>
    <s v=""/>
    <s v=""/>
    <s v=""/>
    <s v=""/>
    <n v="0"/>
  </r>
  <r>
    <x v="4"/>
    <m/>
    <m/>
    <m/>
    <m/>
    <m/>
    <m/>
    <s v=""/>
    <n v="0"/>
  </r>
  <r>
    <x v="5"/>
    <s v="Points"/>
    <s v="Parties gagnées"/>
    <s v="GA"/>
    <s v="G"/>
    <s v="N"/>
    <s v="P"/>
    <e v="#VALUE!"/>
    <e v="#VALUE!"/>
  </r>
  <r>
    <x v="7"/>
    <s v=""/>
    <m/>
    <s v=""/>
    <s v=""/>
    <s v=""/>
    <s v=""/>
    <s v=""/>
    <n v="0"/>
  </r>
  <r>
    <x v="9"/>
    <s v=""/>
    <m/>
    <s v=""/>
    <s v=""/>
    <s v=""/>
    <s v=""/>
    <s v=""/>
    <n v="0"/>
  </r>
  <r>
    <x v="6"/>
    <s v=""/>
    <m/>
    <s v=""/>
    <s v=""/>
    <s v=""/>
    <s v=""/>
    <s v=""/>
    <n v="0"/>
  </r>
  <r>
    <x v="0"/>
    <s v=""/>
    <m/>
    <s v=""/>
    <s v=""/>
    <s v=""/>
    <s v=""/>
    <s v=""/>
    <n v="0"/>
  </r>
  <r>
    <x v="4"/>
    <m/>
    <m/>
    <m/>
    <m/>
    <m/>
    <m/>
    <s v=""/>
    <n v="0"/>
  </r>
  <r>
    <x v="5"/>
    <s v="Points"/>
    <s v="Parties gagnées"/>
    <s v="GA"/>
    <s v="G"/>
    <s v="N"/>
    <s v="P"/>
    <e v="#VALUE!"/>
    <e v="#VALUE!"/>
  </r>
  <r>
    <x v="9"/>
    <s v=""/>
    <m/>
    <s v=""/>
    <s v=""/>
    <s v=""/>
    <s v=""/>
    <s v=""/>
    <n v="0"/>
  </r>
  <r>
    <x v="8"/>
    <s v=""/>
    <m/>
    <s v=""/>
    <s v=""/>
    <s v=""/>
    <s v=""/>
    <s v=""/>
    <n v="0"/>
  </r>
  <r>
    <x v="7"/>
    <s v=""/>
    <m/>
    <s v=""/>
    <s v=""/>
    <s v=""/>
    <s v=""/>
    <s v=""/>
    <n v="0"/>
  </r>
  <r>
    <x v="6"/>
    <s v=""/>
    <m/>
    <s v=""/>
    <s v=""/>
    <s v=""/>
    <s v=""/>
    <s v=""/>
    <n v="0"/>
  </r>
  <r>
    <x v="4"/>
    <m/>
    <m/>
    <m/>
    <m/>
    <m/>
    <m/>
    <s v=""/>
    <n v="0"/>
  </r>
  <r>
    <x v="5"/>
    <s v="Points"/>
    <s v="Parties gagnées"/>
    <s v="GA"/>
    <s v="G"/>
    <s v="N"/>
    <s v="P"/>
    <e v="#VALUE!"/>
    <e v="#VALUE!"/>
  </r>
  <r>
    <x v="0"/>
    <s v=""/>
    <m/>
    <s v=""/>
    <s v=""/>
    <s v=""/>
    <s v=""/>
    <s v=""/>
    <n v="0"/>
  </r>
  <r>
    <x v="3"/>
    <s v=""/>
    <m/>
    <s v=""/>
    <s v=""/>
    <s v=""/>
    <s v=""/>
    <s v=""/>
    <n v="0"/>
  </r>
  <r>
    <x v="2"/>
    <s v=""/>
    <m/>
    <s v=""/>
    <s v=""/>
    <s v=""/>
    <s v=""/>
    <s v=""/>
    <n v="0"/>
  </r>
  <r>
    <x v="1"/>
    <s v=""/>
    <m/>
    <s v=""/>
    <s v=""/>
    <s v=""/>
    <s v=""/>
    <s v=""/>
    <n v="0"/>
  </r>
  <r>
    <x v="4"/>
    <m/>
    <m/>
    <m/>
    <m/>
    <m/>
    <m/>
    <s v=""/>
    <n v="0"/>
  </r>
  <r>
    <x v="5"/>
    <s v="Points"/>
    <s v="Parties gagnées"/>
    <s v="GA"/>
    <s v="G"/>
    <s v="N"/>
    <s v="P"/>
    <e v="#VALUE!"/>
    <e v="#VALUE!"/>
  </r>
  <r>
    <x v="8"/>
    <s v=""/>
    <m/>
    <s v=""/>
    <s v=""/>
    <s v=""/>
    <s v=""/>
    <s v=""/>
    <n v="0"/>
  </r>
  <r>
    <x v="7"/>
    <s v=""/>
    <m/>
    <s v=""/>
    <s v=""/>
    <s v=""/>
    <s v=""/>
    <s v=""/>
    <n v="0"/>
  </r>
  <r>
    <x v="6"/>
    <s v=""/>
    <m/>
    <s v=""/>
    <s v=""/>
    <s v=""/>
    <s v=""/>
    <s v=""/>
    <n v="0"/>
  </r>
  <r>
    <x v="2"/>
    <s v=""/>
    <m/>
    <s v=""/>
    <s v=""/>
    <s v=""/>
    <s v=""/>
    <s v=""/>
    <n v="0"/>
  </r>
  <r>
    <x v="4"/>
    <m/>
    <m/>
    <m/>
    <m/>
    <m/>
    <m/>
    <s v=""/>
    <n v="0"/>
  </r>
  <r>
    <x v="5"/>
    <s v="Points"/>
    <s v="Parties gagnées"/>
    <s v="GA"/>
    <s v="G"/>
    <s v="N"/>
    <s v="P"/>
    <e v="#VALUE!"/>
    <e v="#VALUE!"/>
  </r>
  <r>
    <x v="9"/>
    <s v=""/>
    <m/>
    <s v=""/>
    <s v=""/>
    <s v=""/>
    <s v=""/>
    <s v=""/>
    <n v="0"/>
  </r>
  <r>
    <x v="0"/>
    <s v=""/>
    <m/>
    <s v=""/>
    <s v=""/>
    <s v=""/>
    <s v=""/>
    <s v=""/>
    <n v="0"/>
  </r>
  <r>
    <x v="3"/>
    <s v=""/>
    <m/>
    <s v=""/>
    <s v=""/>
    <s v=""/>
    <s v=""/>
    <s v=""/>
    <n v="0"/>
  </r>
  <r>
    <x v="1"/>
    <s v=""/>
    <m/>
    <s v=""/>
    <s v=""/>
    <s v=""/>
    <s v=""/>
    <s v=""/>
    <n v="0"/>
  </r>
  <r>
    <x v="4"/>
    <m/>
    <m/>
    <m/>
    <m/>
    <m/>
    <m/>
    <s v=""/>
    <n v="0"/>
  </r>
  <r>
    <x v="5"/>
    <s v="Points"/>
    <s v="Parties gagnées"/>
    <s v="GA"/>
    <s v="G"/>
    <s v="N"/>
    <s v="P"/>
    <e v="#VALUE!"/>
    <e v="#VALUE!"/>
  </r>
  <r>
    <x v="8"/>
    <s v=""/>
    <m/>
    <s v=""/>
    <s v=""/>
    <s v=""/>
    <s v=""/>
    <s v=""/>
    <n v="0"/>
  </r>
  <r>
    <x v="7"/>
    <s v=""/>
    <m/>
    <s v=""/>
    <s v=""/>
    <s v=""/>
    <s v=""/>
    <s v=""/>
    <n v="0"/>
  </r>
  <r>
    <x v="3"/>
    <s v=""/>
    <m/>
    <s v=""/>
    <s v=""/>
    <s v=""/>
    <s v=""/>
    <s v=""/>
    <n v="0"/>
  </r>
  <r>
    <x v="2"/>
    <s v=""/>
    <m/>
    <s v=""/>
    <s v=""/>
    <s v=""/>
    <s v=""/>
    <s v=""/>
    <n v="0"/>
  </r>
  <r>
    <x v="4"/>
    <m/>
    <m/>
    <m/>
    <m/>
    <m/>
    <m/>
    <s v=""/>
    <n v="0"/>
  </r>
  <r>
    <x v="5"/>
    <s v="Points"/>
    <s v="Parties gagnées"/>
    <s v="GA"/>
    <s v="G"/>
    <s v="N"/>
    <s v="P"/>
    <e v="#VALUE!"/>
    <e v="#VALUE!"/>
  </r>
  <r>
    <x v="9"/>
    <s v=""/>
    <m/>
    <s v=""/>
    <s v=""/>
    <s v=""/>
    <s v=""/>
    <s v=""/>
    <n v="0"/>
  </r>
  <r>
    <x v="0"/>
    <s v=""/>
    <m/>
    <s v=""/>
    <s v=""/>
    <s v=""/>
    <s v=""/>
    <s v=""/>
    <n v="0"/>
  </r>
  <r>
    <x v="7"/>
    <s v=""/>
    <m/>
    <s v=""/>
    <s v=""/>
    <s v=""/>
    <s v=""/>
    <s v=""/>
    <n v="0"/>
  </r>
  <r>
    <x v="6"/>
    <s v=""/>
    <m/>
    <s v=""/>
    <s v=""/>
    <s v=""/>
    <s v=""/>
    <s v=""/>
    <n v="0"/>
  </r>
  <r>
    <x v="4"/>
    <m/>
    <m/>
    <m/>
    <m/>
    <m/>
    <m/>
    <s v=""/>
    <n v="0"/>
  </r>
  <r>
    <x v="5"/>
    <s v="Points"/>
    <s v="Parties gagnées"/>
    <s v="GA"/>
    <s v="G"/>
    <s v="N"/>
    <s v="P"/>
    <e v="#VALUE!"/>
    <e v="#VALUE!"/>
  </r>
  <r>
    <x v="8"/>
    <s v=""/>
    <m/>
    <s v=""/>
    <s v=""/>
    <s v=""/>
    <s v=""/>
    <s v=""/>
    <n v="0"/>
  </r>
  <r>
    <x v="3"/>
    <s v=""/>
    <m/>
    <s v=""/>
    <s v=""/>
    <s v=""/>
    <s v=""/>
    <s v=""/>
    <n v="0"/>
  </r>
  <r>
    <x v="2"/>
    <s v=""/>
    <m/>
    <s v=""/>
    <s v=""/>
    <s v=""/>
    <s v=""/>
    <s v=""/>
    <n v="0"/>
  </r>
  <r>
    <x v="1"/>
    <s v=""/>
    <m/>
    <s v=""/>
    <s v=""/>
    <s v=""/>
    <s v=""/>
    <s v=""/>
    <n v="0"/>
  </r>
  <r>
    <x v="10"/>
    <m/>
    <m/>
    <m/>
    <m/>
    <m/>
    <m/>
    <s v=""/>
    <n v="0"/>
  </r>
  <r>
    <x v="10"/>
    <m/>
    <m/>
    <m/>
    <m/>
    <m/>
    <m/>
    <s v=""/>
    <n v="0"/>
  </r>
  <r>
    <x v="9"/>
    <n v="26"/>
    <n v="7"/>
    <n v="16"/>
    <n v="1"/>
    <n v="0"/>
    <n v="0"/>
    <n v="3"/>
    <n v="3016026007"/>
  </r>
  <r>
    <x v="8"/>
    <n v="16"/>
    <n v="5"/>
    <n v="-4"/>
    <n v="0"/>
    <n v="0"/>
    <n v="1"/>
    <n v="1"/>
    <n v="996016005"/>
  </r>
  <r>
    <x v="7"/>
    <n v="24"/>
    <n v="8"/>
    <n v="12"/>
    <n v="1"/>
    <n v="0"/>
    <n v="0"/>
    <n v="3"/>
    <n v="3012024008"/>
  </r>
  <r>
    <x v="6"/>
    <n v="34"/>
    <n v="10"/>
    <n v="32"/>
    <n v="1"/>
    <n v="0"/>
    <n v="0"/>
    <n v="3"/>
    <n v="3032034010"/>
  </r>
  <r>
    <x v="11"/>
    <n v="0"/>
    <n v="0"/>
    <n v="0"/>
    <n v="0"/>
    <n v="0"/>
    <n v="0"/>
    <n v="0"/>
    <n v="0"/>
  </r>
  <r>
    <x v="12"/>
    <s v="Points"/>
    <s v="Parties gagnées"/>
    <s v="GA"/>
    <s v="G"/>
    <s v="N"/>
    <s v="P"/>
    <e v="#VALUE!"/>
    <e v="#VALUE!"/>
  </r>
  <r>
    <x v="0"/>
    <n v="10"/>
    <n v="3"/>
    <n v="-16"/>
    <n v="0"/>
    <n v="0"/>
    <n v="1"/>
    <n v="1"/>
    <n v="984010003"/>
  </r>
  <r>
    <x v="3"/>
    <n v="0"/>
    <n v="0"/>
    <n v="-36"/>
    <n v="0"/>
    <n v="0"/>
    <n v="1"/>
    <n v="1"/>
    <n v="964000000"/>
  </r>
  <r>
    <x v="2"/>
    <n v="28"/>
    <n v="8"/>
    <n v="20"/>
    <n v="1"/>
    <n v="0"/>
    <n v="0"/>
    <n v="3"/>
    <n v="3020028008"/>
  </r>
  <r>
    <x v="1"/>
    <n v="14"/>
    <n v="3"/>
    <n v="-8"/>
    <n v="0"/>
    <n v="0"/>
    <n v="1"/>
    <n v="1"/>
    <n v="992014003"/>
  </r>
  <r>
    <x v="11"/>
    <n v="0"/>
    <n v="0"/>
    <n v="0"/>
    <n v="0"/>
    <n v="0"/>
    <n v="0"/>
    <n v="0"/>
    <n v="0"/>
  </r>
  <r>
    <x v="12"/>
    <s v="Points"/>
    <s v="Parties gagnées"/>
    <s v="GA"/>
    <s v="G"/>
    <s v="N"/>
    <s v="P"/>
    <e v="#VALUE!"/>
    <e v="#VALUE!"/>
  </r>
  <r>
    <x v="8"/>
    <n v="24"/>
    <n v="7"/>
    <n v="12"/>
    <n v="1"/>
    <n v="0"/>
    <n v="0"/>
    <n v="3"/>
    <n v="3012024007"/>
  </r>
  <r>
    <x v="7"/>
    <n v="12"/>
    <n v="4"/>
    <n v="-12"/>
    <n v="0"/>
    <n v="0"/>
    <n v="1"/>
    <n v="1"/>
    <n v="988012004"/>
  </r>
  <r>
    <x v="6"/>
    <n v="34"/>
    <n v="10"/>
    <n v="32"/>
    <n v="1"/>
    <n v="0"/>
    <n v="0"/>
    <n v="3"/>
    <n v="3032034010"/>
  </r>
  <r>
    <x v="2"/>
    <n v="20"/>
    <n v="6"/>
    <n v="4"/>
    <n v="1"/>
    <n v="0"/>
    <n v="0"/>
    <n v="3"/>
    <n v="3004020006"/>
  </r>
  <r>
    <x v="11"/>
    <n v="0"/>
    <n v="0"/>
    <n v="0"/>
    <n v="0"/>
    <n v="0"/>
    <n v="0"/>
    <n v="0"/>
    <n v="0"/>
  </r>
  <r>
    <x v="12"/>
    <s v="Points"/>
    <s v="Parties gagnées"/>
    <s v="GA"/>
    <s v="G"/>
    <s v="N"/>
    <s v="P"/>
    <e v="#VALUE!"/>
    <e v="#VALUE!"/>
  </r>
  <r>
    <x v="9"/>
    <n v="26"/>
    <n v="8"/>
    <n v="16"/>
    <n v="1"/>
    <n v="0"/>
    <n v="0"/>
    <n v="3"/>
    <n v="3016026008"/>
  </r>
  <r>
    <x v="0"/>
    <n v="36"/>
    <n v="11"/>
    <n v="36"/>
    <n v="1"/>
    <n v="0"/>
    <n v="0"/>
    <n v="3"/>
    <n v="3036036011"/>
  </r>
  <r>
    <x v="3"/>
    <n v="6"/>
    <n v="2"/>
    <n v="-24"/>
    <n v="0"/>
    <n v="0"/>
    <n v="1"/>
    <n v="1"/>
    <n v="976006002"/>
  </r>
  <r>
    <x v="1"/>
    <n v="10"/>
    <n v="3"/>
    <n v="-16"/>
    <n v="0"/>
    <n v="0"/>
    <n v="1"/>
    <n v="1"/>
    <n v="984010003"/>
  </r>
  <r>
    <x v="11"/>
    <n v="0"/>
    <n v="0"/>
    <n v="0"/>
    <n v="0"/>
    <n v="0"/>
    <n v="0"/>
    <n v="0"/>
    <n v="0"/>
  </r>
  <r>
    <x v="12"/>
    <s v="Points"/>
    <s v="Parties gagnées"/>
    <s v="GA"/>
    <s v="G"/>
    <s v="N"/>
    <s v="P"/>
    <e v="#VALUE!"/>
    <e v="#VALUE!"/>
  </r>
  <r>
    <x v="8"/>
    <n v="12"/>
    <n v="3"/>
    <n v="-12"/>
    <n v="0"/>
    <n v="0"/>
    <n v="1"/>
    <n v="1"/>
    <n v="988012003"/>
  </r>
  <r>
    <x v="7"/>
    <n v="14"/>
    <n v="4"/>
    <n v="-8"/>
    <n v="0"/>
    <n v="0"/>
    <n v="1"/>
    <n v="1"/>
    <n v="992014004"/>
  </r>
  <r>
    <x v="3"/>
    <n v="18"/>
    <n v="6"/>
    <n v="0"/>
    <n v="0"/>
    <n v="1"/>
    <n v="0"/>
    <n v="2"/>
    <n v="2000018006"/>
  </r>
  <r>
    <x v="2"/>
    <n v="34"/>
    <n v="10"/>
    <n v="32"/>
    <n v="1"/>
    <n v="0"/>
    <n v="0"/>
    <n v="3"/>
    <n v="3032034010"/>
  </r>
  <r>
    <x v="11"/>
    <n v="0"/>
    <n v="0"/>
    <n v="0"/>
    <n v="0"/>
    <n v="0"/>
    <n v="0"/>
    <n v="0"/>
    <n v="0"/>
  </r>
  <r>
    <x v="12"/>
    <s v="Points"/>
    <s v="Parties gagnées"/>
    <s v="GA"/>
    <s v="G"/>
    <s v="N"/>
    <s v="P"/>
    <e v="#VALUE!"/>
    <e v="#VALUE!"/>
  </r>
  <r>
    <x v="9"/>
    <n v="0"/>
    <n v="0"/>
    <n v="0"/>
    <n v="0"/>
    <n v="0"/>
    <n v="0"/>
    <n v="0"/>
    <n v="0"/>
  </r>
  <r>
    <x v="0"/>
    <n v="0"/>
    <n v="0"/>
    <n v="0"/>
    <n v="0"/>
    <n v="0"/>
    <n v="0"/>
    <n v="0"/>
    <n v="0"/>
  </r>
  <r>
    <x v="7"/>
    <n v="0"/>
    <n v="0"/>
    <n v="0"/>
    <n v="0"/>
    <n v="0"/>
    <n v="0"/>
    <n v="0"/>
    <n v="0"/>
  </r>
  <r>
    <x v="6"/>
    <n v="0"/>
    <n v="0"/>
    <n v="0"/>
    <n v="0"/>
    <n v="0"/>
    <n v="0"/>
    <n v="0"/>
    <n v="0"/>
  </r>
  <r>
    <x v="11"/>
    <n v="0"/>
    <n v="0"/>
    <n v="0"/>
    <n v="0"/>
    <n v="0"/>
    <n v="0"/>
    <n v="0"/>
    <n v="0"/>
  </r>
  <r>
    <x v="12"/>
    <s v="Points"/>
    <s v="Parties gagnées"/>
    <s v="GA"/>
    <s v="G"/>
    <s v="N"/>
    <s v="P"/>
    <e v="#VALUE!"/>
    <e v="#VALUE!"/>
  </r>
  <r>
    <x v="8"/>
    <n v="0"/>
    <n v="0"/>
    <n v="0"/>
    <n v="0"/>
    <n v="0"/>
    <n v="0"/>
    <n v="0"/>
    <n v="0"/>
  </r>
  <r>
    <x v="3"/>
    <n v="0"/>
    <n v="0"/>
    <n v="0"/>
    <n v="0"/>
    <n v="0"/>
    <n v="0"/>
    <n v="0"/>
    <n v="0"/>
  </r>
  <r>
    <x v="2"/>
    <n v="0"/>
    <n v="0"/>
    <n v="0"/>
    <n v="0"/>
    <n v="0"/>
    <n v="0"/>
    <n v="0"/>
    <n v="0"/>
  </r>
  <r>
    <x v="1"/>
    <n v="0"/>
    <n v="0"/>
    <n v="0"/>
    <n v="0"/>
    <n v="0"/>
    <n v="0"/>
    <n v="0"/>
    <n v="0"/>
  </r>
  <r>
    <x v="11"/>
    <n v="0"/>
    <n v="0"/>
    <n v="0"/>
    <n v="0"/>
    <n v="0"/>
    <n v="0"/>
    <n v="0"/>
    <n v="0"/>
  </r>
  <r>
    <x v="12"/>
    <s v="Points"/>
    <s v="Parties gagnées"/>
    <s v="GA"/>
    <s v="G"/>
    <s v="N"/>
    <s v="P"/>
    <e v="#VALUE!"/>
    <e v="#VALUE!"/>
  </r>
  <r>
    <x v="0"/>
    <n v="0"/>
    <n v="0"/>
    <n v="0"/>
    <n v="0"/>
    <n v="0"/>
    <n v="0"/>
    <n v="0"/>
    <n v="0"/>
  </r>
  <r>
    <x v="1"/>
    <n v="0"/>
    <n v="0"/>
    <n v="0"/>
    <n v="0"/>
    <n v="0"/>
    <n v="0"/>
    <n v="0"/>
    <n v="0"/>
  </r>
  <r>
    <x v="2"/>
    <n v="0"/>
    <n v="0"/>
    <n v="0"/>
    <n v="0"/>
    <n v="0"/>
    <n v="0"/>
    <n v="0"/>
    <n v="0"/>
  </r>
  <r>
    <x v="3"/>
    <n v="0"/>
    <n v="0"/>
    <n v="0"/>
    <n v="0"/>
    <n v="0"/>
    <n v="0"/>
    <n v="0"/>
    <n v="0"/>
  </r>
  <r>
    <x v="11"/>
    <n v="0"/>
    <n v="0"/>
    <n v="0"/>
    <n v="0"/>
    <n v="0"/>
    <n v="0"/>
    <n v="0"/>
    <n v="0"/>
  </r>
  <r>
    <x v="12"/>
    <s v="Points"/>
    <s v="Parties gagnées"/>
    <s v="GA"/>
    <s v="G"/>
    <s v="N"/>
    <s v="P"/>
    <e v="#VALUE!"/>
    <e v="#VALUE!"/>
  </r>
  <r>
    <x v="6"/>
    <n v="0"/>
    <n v="0"/>
    <n v="0"/>
    <n v="0"/>
    <n v="0"/>
    <n v="0"/>
    <n v="0"/>
    <n v="0"/>
  </r>
  <r>
    <x v="7"/>
    <n v="0"/>
    <n v="0"/>
    <n v="0"/>
    <n v="0"/>
    <n v="0"/>
    <n v="0"/>
    <n v="0"/>
    <n v="0"/>
  </r>
  <r>
    <x v="8"/>
    <n v="0"/>
    <n v="0"/>
    <n v="0"/>
    <n v="0"/>
    <n v="0"/>
    <n v="0"/>
    <n v="0"/>
    <n v="0"/>
  </r>
  <r>
    <x v="9"/>
    <n v="0"/>
    <n v="0"/>
    <n v="0"/>
    <n v="0"/>
    <n v="0"/>
    <n v="0"/>
    <n v="0"/>
    <n v="0"/>
  </r>
  <r>
    <x v="11"/>
    <n v="0"/>
    <n v="0"/>
    <n v="0"/>
    <n v="0"/>
    <n v="0"/>
    <n v="0"/>
    <n v="0"/>
    <n v="0"/>
  </r>
  <r>
    <x v="12"/>
    <s v="Points"/>
    <s v="Parties gagnées"/>
    <s v="GA"/>
    <s v="G"/>
    <s v="N"/>
    <s v="P"/>
    <e v="#VALUE!"/>
    <e v="#VALUE!"/>
  </r>
  <r>
    <x v="3"/>
    <n v="0"/>
    <n v="0"/>
    <n v="0"/>
    <n v="0"/>
    <n v="0"/>
    <n v="0"/>
    <n v="0"/>
    <n v="0"/>
  </r>
  <r>
    <x v="0"/>
    <n v="0"/>
    <n v="0"/>
    <n v="0"/>
    <n v="0"/>
    <n v="0"/>
    <n v="0"/>
    <n v="0"/>
    <n v="0"/>
  </r>
  <r>
    <x v="9"/>
    <n v="0"/>
    <n v="0"/>
    <n v="0"/>
    <n v="0"/>
    <n v="0"/>
    <n v="0"/>
    <n v="0"/>
    <n v="0"/>
  </r>
  <r>
    <x v="1"/>
    <n v="0"/>
    <n v="0"/>
    <n v="0"/>
    <n v="0"/>
    <n v="0"/>
    <n v="0"/>
    <n v="0"/>
    <n v="0"/>
  </r>
  <r>
    <x v="11"/>
    <n v="0"/>
    <n v="0"/>
    <n v="0"/>
    <n v="0"/>
    <n v="0"/>
    <n v="0"/>
    <n v="0"/>
    <n v="0"/>
  </r>
  <r>
    <x v="12"/>
    <s v="Points"/>
    <s v="Parties gagnées"/>
    <s v="GA"/>
    <s v="G"/>
    <s v="N"/>
    <s v="P"/>
    <e v="#VALUE!"/>
    <e v="#VALUE!"/>
  </r>
  <r>
    <x v="7"/>
    <n v="0"/>
    <n v="0"/>
    <n v="0"/>
    <n v="0"/>
    <n v="0"/>
    <n v="0"/>
    <n v="0"/>
    <n v="0"/>
  </r>
  <r>
    <x v="8"/>
    <n v="0"/>
    <n v="0"/>
    <n v="0"/>
    <n v="0"/>
    <n v="0"/>
    <n v="0"/>
    <n v="0"/>
    <n v="0"/>
  </r>
  <r>
    <x v="2"/>
    <n v="0"/>
    <n v="0"/>
    <n v="0"/>
    <n v="0"/>
    <n v="0"/>
    <n v="0"/>
    <n v="0"/>
    <n v="0"/>
  </r>
  <r>
    <x v="6"/>
    <n v="0"/>
    <n v="0"/>
    <n v="0"/>
    <n v="0"/>
    <n v="0"/>
    <n v="0"/>
    <n v="0"/>
    <n v="0"/>
  </r>
  <r>
    <x v="11"/>
    <n v="0"/>
    <n v="0"/>
    <n v="0"/>
    <n v="0"/>
    <n v="0"/>
    <n v="0"/>
    <n v="0"/>
    <n v="0"/>
  </r>
  <r>
    <x v="12"/>
    <s v="Points"/>
    <s v="Parties gagnées"/>
    <s v="GA"/>
    <s v="G"/>
    <s v="N"/>
    <s v="P"/>
    <e v="#VALUE!"/>
    <e v="#VALUE!"/>
  </r>
  <r>
    <x v="9"/>
    <n v="0"/>
    <n v="0"/>
    <n v="0"/>
    <n v="0"/>
    <n v="0"/>
    <n v="0"/>
    <n v="0"/>
    <n v="0"/>
  </r>
  <r>
    <x v="6"/>
    <n v="0"/>
    <n v="0"/>
    <n v="0"/>
    <n v="0"/>
    <n v="0"/>
    <n v="0"/>
    <n v="0"/>
    <n v="0"/>
  </r>
  <r>
    <x v="1"/>
    <n v="0"/>
    <n v="0"/>
    <n v="0"/>
    <n v="0"/>
    <n v="0"/>
    <n v="0"/>
    <n v="0"/>
    <n v="0"/>
  </r>
  <r>
    <x v="0"/>
    <n v="0"/>
    <n v="0"/>
    <n v="0"/>
    <n v="0"/>
    <n v="0"/>
    <n v="0"/>
    <n v="0"/>
    <n v="0"/>
  </r>
  <r>
    <x v="11"/>
    <n v="0"/>
    <n v="0"/>
    <n v="0"/>
    <n v="0"/>
    <n v="0"/>
    <n v="0"/>
    <n v="0"/>
    <n v="0"/>
  </r>
  <r>
    <x v="12"/>
    <s v="Points"/>
    <s v="Parties gagnées"/>
    <s v="GA"/>
    <s v="G"/>
    <s v="N"/>
    <s v="P"/>
    <e v="#VALUE!"/>
    <e v="#VALUE!"/>
  </r>
  <r>
    <x v="2"/>
    <n v="0"/>
    <n v="0"/>
    <n v="0"/>
    <n v="0"/>
    <n v="0"/>
    <n v="0"/>
    <n v="0"/>
    <n v="0"/>
  </r>
  <r>
    <x v="3"/>
    <n v="0"/>
    <n v="0"/>
    <n v="0"/>
    <n v="0"/>
    <n v="0"/>
    <n v="0"/>
    <n v="0"/>
    <n v="0"/>
  </r>
  <r>
    <x v="1"/>
    <n v="0"/>
    <n v="0"/>
    <n v="0"/>
    <n v="0"/>
    <n v="0"/>
    <n v="0"/>
    <n v="0"/>
    <n v="0"/>
  </r>
  <r>
    <x v="8"/>
    <n v="0"/>
    <n v="0"/>
    <n v="0"/>
    <n v="0"/>
    <n v="0"/>
    <n v="0"/>
    <n v="0"/>
    <n v="0"/>
  </r>
  <r>
    <x v="11"/>
    <n v="0"/>
    <n v="0"/>
    <n v="0"/>
    <n v="0"/>
    <n v="0"/>
    <n v="0"/>
    <n v="0"/>
    <n v="0"/>
  </r>
  <r>
    <x v="12"/>
    <s v="Points"/>
    <s v="Parties gagnées"/>
    <s v="GA"/>
    <s v="G"/>
    <s v="N"/>
    <s v="P"/>
    <e v="#VALUE!"/>
    <e v="#VALUE!"/>
  </r>
  <r>
    <x v="7"/>
    <n v="0"/>
    <n v="0"/>
    <n v="0"/>
    <n v="0"/>
    <n v="0"/>
    <n v="0"/>
    <n v="0"/>
    <n v="0"/>
  </r>
  <r>
    <x v="9"/>
    <n v="0"/>
    <n v="0"/>
    <n v="0"/>
    <n v="0"/>
    <n v="0"/>
    <n v="0"/>
    <n v="0"/>
    <n v="0"/>
  </r>
  <r>
    <x v="6"/>
    <n v="0"/>
    <n v="0"/>
    <n v="0"/>
    <n v="0"/>
    <n v="0"/>
    <n v="0"/>
    <n v="0"/>
    <n v="0"/>
  </r>
  <r>
    <x v="0"/>
    <n v="0"/>
    <n v="0"/>
    <n v="0"/>
    <n v="0"/>
    <n v="0"/>
    <n v="0"/>
    <n v="0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10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0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6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7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8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5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9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Tableau croisé dynamique5" cacheId="3615" applyNumberFormats="0" applyBorderFormats="0" applyFontFormats="0" applyPatternFormats="0" applyAlignmentFormats="0" applyWidthHeightFormats="1" dataCaption="Valeurs" updatedVersion="6" minRefreshableVersion="3" showCalcMbrs="0" rowGrandTotals="0" colGrandTotals="0" itemPrintTitles="1" createdVersion="3" indent="0" outline="1" outlineData="1" multipleFieldFilters="0" rowHeaderCaption="Equipes">
  <location ref="L172:T181" firstHeaderRow="1" firstDataRow="2" firstDataCol="1"/>
  <pivotFields count="9">
    <pivotField axis="axisRow" showAll="0" sortType="descending">
      <items count="14">
        <item h="1" x="4"/>
        <item x="6"/>
        <item x="0"/>
        <item x="8"/>
        <item x="2"/>
        <item x="7"/>
        <item h="1" x="12"/>
        <item h="1" x="5"/>
        <item x="3"/>
        <item x="9"/>
        <item x="1"/>
        <item h="1" x="10"/>
        <item h="1" x="11"/>
        <item t="default"/>
      </items>
      <autoSortScope>
        <pivotArea dataOnly="0" outline="0" fieldPosition="0">
          <references count="1">
            <reference field="4294967294" count="1" selected="0">
              <x v="7"/>
            </reference>
          </references>
        </pivotArea>
      </autoSortScope>
    </pivotField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 defaultSubtotal="0"/>
  </pivotFields>
  <rowFields count="1">
    <field x="0"/>
  </rowFields>
  <rowItems count="8">
    <i>
      <x v="5"/>
    </i>
    <i>
      <x v="1"/>
    </i>
    <i>
      <x v="4"/>
    </i>
    <i>
      <x v="9"/>
    </i>
    <i>
      <x v="10"/>
    </i>
    <i>
      <x v="8"/>
    </i>
    <i>
      <x v="3"/>
    </i>
    <i>
      <x v="2"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dataFields count="8">
    <dataField name="PTS" fld="7" baseField="0" baseItem="0"/>
    <dataField name="scores :      Goal Average" fld="3" baseField="0" baseItem="0"/>
    <dataField name="scores : total Points faits" fld="1" baseField="0" baseItem="0"/>
    <dataField name="Parties gagnées" fld="2" baseField="0" baseItem="0"/>
    <dataField name="Match Gagné" fld="4" baseField="0" baseItem="0"/>
    <dataField name="Match Nul" fld="5" baseField="0" baseItem="0"/>
    <dataField name="Match Perdu" fld="6" baseField="0" baseItem="0"/>
    <dataField name="Somme de agrégés" fld="8" baseField="0" baseItem="0"/>
  </dataFields>
  <formats count="17">
    <format dxfId="598">
      <pivotArea outline="0" collapsedLevelsAreSubtotals="1" fieldPosition="0">
        <references count="1">
          <reference field="4294967294" count="7" selected="0">
            <x v="0"/>
            <x v="1"/>
            <x v="2"/>
            <x v="3"/>
            <x v="4"/>
            <x v="5"/>
            <x v="6"/>
          </reference>
        </references>
      </pivotArea>
    </format>
    <format dxfId="599">
      <pivotArea dataOnly="0" labelOnly="1" fieldPosition="0">
        <references count="1">
          <reference field="0" count="0"/>
        </references>
      </pivotArea>
    </format>
    <format dxfId="600">
      <pivotArea dataOnly="0" labelOnly="1" grandRow="1" outline="0" fieldPosition="0"/>
    </format>
    <format dxfId="601">
      <pivotArea field="0" type="button" dataOnly="0" labelOnly="1" outline="0" axis="axisRow" fieldPosition="0"/>
    </format>
    <format dxfId="602">
      <pivotArea dataOnly="0" labelOnly="1" outline="0" fieldPosition="0">
        <references count="1">
          <reference field="4294967294" count="7">
            <x v="0"/>
            <x v="1"/>
            <x v="2"/>
            <x v="3"/>
            <x v="4"/>
            <x v="5"/>
            <x v="6"/>
          </reference>
        </references>
      </pivotArea>
    </format>
    <format dxfId="603">
      <pivotArea field="0" type="button" dataOnly="0" labelOnly="1" outline="0" axis="axisRow" fieldPosition="0"/>
    </format>
    <format dxfId="604">
      <pivotArea dataOnly="0" labelOnly="1" outline="0" fieldPosition="0">
        <references count="1">
          <reference field="4294967294" count="7">
            <x v="0"/>
            <x v="1"/>
            <x v="2"/>
            <x v="3"/>
            <x v="4"/>
            <x v="5"/>
            <x v="6"/>
          </reference>
        </references>
      </pivotArea>
    </format>
    <format dxfId="605">
      <pivotArea field="-2" type="button" dataOnly="0" labelOnly="1" outline="0" axis="axisCol" fieldPosition="0"/>
    </format>
    <format dxfId="606">
      <pivotArea field="0" type="button" dataOnly="0" labelOnly="1" outline="0" axis="axisRow" fieldPosition="0"/>
    </format>
    <format dxfId="607">
      <pivotArea dataOnly="0" labelOnly="1" fieldPosition="0">
        <references count="1">
          <reference field="0" count="0"/>
        </references>
      </pivotArea>
    </format>
    <format dxfId="608">
      <pivotArea dataOnly="0" labelOnly="1" fieldPosition="0">
        <references count="1">
          <reference field="0" count="0"/>
        </references>
      </pivotArea>
    </format>
    <format dxfId="609">
      <pivotArea field="0" type="button" dataOnly="0" labelOnly="1" outline="0" axis="axisRow" fieldPosition="0"/>
    </format>
    <format dxfId="610">
      <pivotArea dataOnly="0" labelOnly="1" outline="0" fieldPosition="0">
        <references count="1">
          <reference field="4294967294" count="7">
            <x v="0"/>
            <x v="1"/>
            <x v="2"/>
            <x v="3"/>
            <x v="4"/>
            <x v="5"/>
            <x v="6"/>
          </reference>
        </references>
      </pivotArea>
    </format>
    <format dxfId="611">
      <pivotArea outline="0" collapsedLevelsAreSubtotals="1" fieldPosition="0">
        <references count="1">
          <reference field="4294967294" count="1" selected="0">
            <x v="0"/>
          </reference>
        </references>
      </pivotArea>
    </format>
    <format dxfId="612">
      <pivotArea outline="0" collapsedLevelsAreSubtotals="1" fieldPosition="0">
        <references count="1">
          <reference field="4294967294" count="1" selected="0">
            <x v="0"/>
          </reference>
        </references>
      </pivotArea>
    </format>
    <format dxfId="613">
      <pivotArea dataOnly="0" labelOnly="1" fieldPosition="0">
        <references count="1">
          <reference field="0" count="0"/>
        </references>
      </pivotArea>
    </format>
    <format dxfId="614">
      <pivotArea dataOnly="0" labelOnly="1" outline="0" fieldPosition="0">
        <references count="1">
          <reference field="4294967294" count="6">
            <x v="1"/>
            <x v="2"/>
            <x v="3"/>
            <x v="4"/>
            <x v="5"/>
            <x v="6"/>
          </reference>
        </references>
      </pivotArea>
    </format>
  </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10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900-000000000000}" name="Tableau croisé dynamique9" cacheId="3681" applyNumberFormats="0" applyBorderFormats="0" applyFontFormats="0" applyPatternFormats="0" applyAlignmentFormats="0" applyWidthHeightFormats="1" dataCaption="Valeurs" updatedVersion="6" minRefreshableVersion="3" showCalcMbrs="0" rowGrandTotals="0" colGrandTotals="0" itemPrintTitles="1" createdVersion="3" indent="0" outline="1" outlineData="1" multipleFieldFilters="0" rowHeaderCaption="Equipes">
  <location ref="L172:T181" firstHeaderRow="1" firstDataRow="2" firstDataCol="1"/>
  <pivotFields count="9">
    <pivotField axis="axisRow" showAll="0" sortType="descending">
      <items count="14">
        <item h="1" x="4"/>
        <item h="1" x="12"/>
        <item h="1" x="5"/>
        <item h="1" x="10"/>
        <item h="1" x="11"/>
        <item x="0"/>
        <item x="1"/>
        <item x="2"/>
        <item x="3"/>
        <item x="6"/>
        <item x="7"/>
        <item x="8"/>
        <item x="9"/>
        <item t="default"/>
      </items>
      <autoSortScope>
        <pivotArea dataOnly="0" outline="0" fieldPosition="0">
          <references count="1">
            <reference field="4294967294" count="1" selected="0">
              <x v="7"/>
            </reference>
          </references>
        </pivotArea>
      </autoSortScope>
    </pivotField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 defaultSubtotal="0"/>
  </pivotFields>
  <rowFields count="1">
    <field x="0"/>
  </rowFields>
  <rowItems count="8">
    <i>
      <x v="10"/>
    </i>
    <i>
      <x v="8"/>
    </i>
    <i>
      <x v="11"/>
    </i>
    <i>
      <x v="7"/>
    </i>
    <i>
      <x v="9"/>
    </i>
    <i>
      <x v="12"/>
    </i>
    <i>
      <x v="6"/>
    </i>
    <i>
      <x v="5"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dataFields count="8">
    <dataField name="PTS" fld="7" baseField="0" baseItem="0"/>
    <dataField name="scores :      Goal Average" fld="3" baseField="0" baseItem="0"/>
    <dataField name="scores : total Points faits" fld="1" baseField="0" baseItem="0"/>
    <dataField name="Parties gagnées" fld="2" baseField="0" baseItem="0"/>
    <dataField name="Match Gagné" fld="4" baseField="0" baseItem="0"/>
    <dataField name="Match Nul" fld="5" baseField="0" baseItem="0"/>
    <dataField name="Match Perdu" fld="6" baseField="0" baseItem="0"/>
    <dataField name="Somme de agrégés" fld="8" baseField="0" baseItem="0"/>
  </dataFields>
  <formats count="17">
    <format dxfId="439">
      <pivotArea outline="0" collapsedLevelsAreSubtotals="1" fieldPosition="0">
        <references count="1">
          <reference field="4294967294" count="7" selected="0">
            <x v="0"/>
            <x v="1"/>
            <x v="2"/>
            <x v="3"/>
            <x v="4"/>
            <x v="5"/>
            <x v="6"/>
          </reference>
        </references>
      </pivotArea>
    </format>
    <format dxfId="440">
      <pivotArea dataOnly="0" labelOnly="1" fieldPosition="0">
        <references count="1">
          <reference field="0" count="0"/>
        </references>
      </pivotArea>
    </format>
    <format dxfId="441">
      <pivotArea dataOnly="0" labelOnly="1" grandRow="1" outline="0" fieldPosition="0"/>
    </format>
    <format dxfId="442">
      <pivotArea field="0" type="button" dataOnly="0" labelOnly="1" outline="0" axis="axisRow" fieldPosition="0"/>
    </format>
    <format dxfId="443">
      <pivotArea dataOnly="0" labelOnly="1" outline="0" fieldPosition="0">
        <references count="1">
          <reference field="4294967294" count="7">
            <x v="0"/>
            <x v="1"/>
            <x v="2"/>
            <x v="3"/>
            <x v="4"/>
            <x v="5"/>
            <x v="6"/>
          </reference>
        </references>
      </pivotArea>
    </format>
    <format dxfId="444">
      <pivotArea field="0" type="button" dataOnly="0" labelOnly="1" outline="0" axis="axisRow" fieldPosition="0"/>
    </format>
    <format dxfId="445">
      <pivotArea dataOnly="0" labelOnly="1" outline="0" fieldPosition="0">
        <references count="1">
          <reference field="4294967294" count="7">
            <x v="0"/>
            <x v="1"/>
            <x v="2"/>
            <x v="3"/>
            <x v="4"/>
            <x v="5"/>
            <x v="6"/>
          </reference>
        </references>
      </pivotArea>
    </format>
    <format dxfId="446">
      <pivotArea field="-2" type="button" dataOnly="0" labelOnly="1" outline="0" axis="axisCol" fieldPosition="0"/>
    </format>
    <format dxfId="447">
      <pivotArea field="0" type="button" dataOnly="0" labelOnly="1" outline="0" axis="axisRow" fieldPosition="0"/>
    </format>
    <format dxfId="448">
      <pivotArea dataOnly="0" labelOnly="1" fieldPosition="0">
        <references count="1">
          <reference field="0" count="0"/>
        </references>
      </pivotArea>
    </format>
    <format dxfId="449">
      <pivotArea dataOnly="0" labelOnly="1" fieldPosition="0">
        <references count="1">
          <reference field="0" count="0"/>
        </references>
      </pivotArea>
    </format>
    <format dxfId="450">
      <pivotArea field="0" type="button" dataOnly="0" labelOnly="1" outline="0" axis="axisRow" fieldPosition="0"/>
    </format>
    <format dxfId="451">
      <pivotArea dataOnly="0" labelOnly="1" outline="0" fieldPosition="0">
        <references count="1">
          <reference field="4294967294" count="7">
            <x v="0"/>
            <x v="1"/>
            <x v="2"/>
            <x v="3"/>
            <x v="4"/>
            <x v="5"/>
            <x v="6"/>
          </reference>
        </references>
      </pivotArea>
    </format>
    <format dxfId="452">
      <pivotArea outline="0" collapsedLevelsAreSubtotals="1" fieldPosition="0">
        <references count="1">
          <reference field="4294967294" count="1" selected="0">
            <x v="0"/>
          </reference>
        </references>
      </pivotArea>
    </format>
    <format dxfId="453">
      <pivotArea outline="0" collapsedLevelsAreSubtotals="1" fieldPosition="0">
        <references count="1">
          <reference field="4294967294" count="1" selected="0">
            <x v="0"/>
          </reference>
        </references>
      </pivotArea>
    </format>
    <format dxfId="454">
      <pivotArea dataOnly="0" labelOnly="1" fieldPosition="0">
        <references count="1">
          <reference field="0" count="0"/>
        </references>
      </pivotArea>
    </format>
    <format dxfId="455">
      <pivotArea dataOnly="0" labelOnly="1" outline="0" fieldPosition="0">
        <references count="1">
          <reference field="4294967294" count="5">
            <x v="1"/>
            <x v="2"/>
            <x v="3"/>
            <x v="4"/>
            <x v="5"/>
          </reference>
        </references>
      </pivotArea>
    </format>
  </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Tableau croisé dynamique10" cacheId="3617" applyNumberFormats="0" applyBorderFormats="0" applyFontFormats="0" applyPatternFormats="0" applyAlignmentFormats="0" applyWidthHeightFormats="1" dataCaption="Valeurs" updatedVersion="6" minRefreshableVersion="3" showCalcMbrs="0" rowGrandTotals="0" colGrandTotals="0" itemPrintTitles="1" createdVersion="3" indent="0" outline="1" outlineData="1" multipleFieldFilters="0" rowHeaderCaption="Equipes">
  <location ref="L172:T181" firstHeaderRow="1" firstDataRow="2" firstDataCol="1"/>
  <pivotFields count="9">
    <pivotField axis="axisRow" showAll="0" sortType="descending">
      <items count="14">
        <item h="1" x="4"/>
        <item h="1" x="12"/>
        <item h="1" x="5"/>
        <item h="1" x="10"/>
        <item h="1" x="11"/>
        <item x="0"/>
        <item x="1"/>
        <item x="2"/>
        <item x="3"/>
        <item x="6"/>
        <item x="7"/>
        <item x="8"/>
        <item x="9"/>
        <item t="default"/>
      </items>
      <autoSortScope>
        <pivotArea dataOnly="0" outline="0" fieldPosition="0">
          <references count="1">
            <reference field="4294967294" count="1" selected="0">
              <x v="7"/>
            </reference>
          </references>
        </pivotArea>
      </autoSortScope>
    </pivotField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 defaultSubtotal="0"/>
  </pivotFields>
  <rowFields count="1">
    <field x="0"/>
  </rowFields>
  <rowItems count="8">
    <i>
      <x v="8"/>
    </i>
    <i>
      <x v="7"/>
    </i>
    <i>
      <x v="11"/>
    </i>
    <i>
      <x v="6"/>
    </i>
    <i>
      <x v="12"/>
    </i>
    <i>
      <x v="5"/>
    </i>
    <i>
      <x v="10"/>
    </i>
    <i>
      <x v="9"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dataFields count="8">
    <dataField name="PTS" fld="7" baseField="0" baseItem="0"/>
    <dataField name="scores :      Goal Average" fld="3" baseField="0" baseItem="0"/>
    <dataField name="scores : total Points faits" fld="1" baseField="0" baseItem="0"/>
    <dataField name="Parties gagnées" fld="2" baseField="0" baseItem="0"/>
    <dataField name="Match Gagné" fld="4" baseField="0" baseItem="0"/>
    <dataField name="Match Nul" fld="5" baseField="0" baseItem="0"/>
    <dataField name="Match Perdu" fld="6" baseField="0" baseItem="0"/>
    <dataField name="Somme de agrégés" fld="8" baseField="0" baseItem="0"/>
  </dataFields>
  <formats count="17">
    <format dxfId="581">
      <pivotArea outline="0" collapsedLevelsAreSubtotals="1" fieldPosition="0">
        <references count="1">
          <reference field="4294967294" count="7" selected="0">
            <x v="0"/>
            <x v="1"/>
            <x v="2"/>
            <x v="3"/>
            <x v="4"/>
            <x v="5"/>
            <x v="6"/>
          </reference>
        </references>
      </pivotArea>
    </format>
    <format dxfId="582">
      <pivotArea dataOnly="0" labelOnly="1" fieldPosition="0">
        <references count="1">
          <reference field="0" count="0"/>
        </references>
      </pivotArea>
    </format>
    <format dxfId="583">
      <pivotArea dataOnly="0" labelOnly="1" grandRow="1" outline="0" fieldPosition="0"/>
    </format>
    <format dxfId="584">
      <pivotArea field="0" type="button" dataOnly="0" labelOnly="1" outline="0" axis="axisRow" fieldPosition="0"/>
    </format>
    <format dxfId="585">
      <pivotArea dataOnly="0" labelOnly="1" outline="0" fieldPosition="0">
        <references count="1">
          <reference field="4294967294" count="7">
            <x v="0"/>
            <x v="1"/>
            <x v="2"/>
            <x v="3"/>
            <x v="4"/>
            <x v="5"/>
            <x v="6"/>
          </reference>
        </references>
      </pivotArea>
    </format>
    <format dxfId="586">
      <pivotArea field="0" type="button" dataOnly="0" labelOnly="1" outline="0" axis="axisRow" fieldPosition="0"/>
    </format>
    <format dxfId="587">
      <pivotArea dataOnly="0" labelOnly="1" outline="0" fieldPosition="0">
        <references count="1">
          <reference field="4294967294" count="7">
            <x v="0"/>
            <x v="1"/>
            <x v="2"/>
            <x v="3"/>
            <x v="4"/>
            <x v="5"/>
            <x v="6"/>
          </reference>
        </references>
      </pivotArea>
    </format>
    <format dxfId="588">
      <pivotArea field="-2" type="button" dataOnly="0" labelOnly="1" outline="0" axis="axisCol" fieldPosition="0"/>
    </format>
    <format dxfId="589">
      <pivotArea field="0" type="button" dataOnly="0" labelOnly="1" outline="0" axis="axisRow" fieldPosition="0"/>
    </format>
    <format dxfId="590">
      <pivotArea dataOnly="0" labelOnly="1" fieldPosition="0">
        <references count="1">
          <reference field="0" count="0"/>
        </references>
      </pivotArea>
    </format>
    <format dxfId="591">
      <pivotArea dataOnly="0" labelOnly="1" fieldPosition="0">
        <references count="1">
          <reference field="0" count="0"/>
        </references>
      </pivotArea>
    </format>
    <format dxfId="592">
      <pivotArea field="0" type="button" dataOnly="0" labelOnly="1" outline="0" axis="axisRow" fieldPosition="0"/>
    </format>
    <format dxfId="593">
      <pivotArea dataOnly="0" labelOnly="1" outline="0" fieldPosition="0">
        <references count="1">
          <reference field="4294967294" count="7">
            <x v="0"/>
            <x v="1"/>
            <x v="2"/>
            <x v="3"/>
            <x v="4"/>
            <x v="5"/>
            <x v="6"/>
          </reference>
        </references>
      </pivotArea>
    </format>
    <format dxfId="594">
      <pivotArea outline="0" collapsedLevelsAreSubtotals="1" fieldPosition="0">
        <references count="1">
          <reference field="4294967294" count="1" selected="0">
            <x v="0"/>
          </reference>
        </references>
      </pivotArea>
    </format>
    <format dxfId="595">
      <pivotArea outline="0" collapsedLevelsAreSubtotals="1" fieldPosition="0">
        <references count="1">
          <reference field="4294967294" count="1" selected="0">
            <x v="0"/>
          </reference>
        </references>
      </pivotArea>
    </format>
    <format dxfId="596">
      <pivotArea dataOnly="0" labelOnly="1" fieldPosition="0">
        <references count="1">
          <reference field="0" count="0"/>
        </references>
      </pivotArea>
    </format>
    <format dxfId="597">
      <pivotArea dataOnly="0" labelOnly="1" outline="0" fieldPosition="0">
        <references count="1">
          <reference field="4294967294" count="6">
            <x v="1"/>
            <x v="2"/>
            <x v="3"/>
            <x v="4"/>
            <x v="5"/>
            <x v="6"/>
          </reference>
        </references>
      </pivotArea>
    </format>
  </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Tableau croisé dynamique1" cacheId="3618" applyNumberFormats="0" applyBorderFormats="0" applyFontFormats="0" applyPatternFormats="0" applyAlignmentFormats="0" applyWidthHeightFormats="1" dataCaption="Valeurs" updatedVersion="6" minRefreshableVersion="3" showCalcMbrs="0" rowGrandTotals="0" colGrandTotals="0" itemPrintTitles="1" createdVersion="3" indent="0" outline="1" outlineData="1" multipleFieldFilters="0" rowHeaderCaption="Equipes">
  <location ref="L172:T181" firstHeaderRow="1" firstDataRow="2" firstDataCol="1"/>
  <pivotFields count="9">
    <pivotField axis="axisRow" showAll="0" sortType="descending">
      <items count="14">
        <item h="1" x="4"/>
        <item h="1" x="12"/>
        <item h="1" x="5"/>
        <item h="1" x="10"/>
        <item h="1" x="11"/>
        <item x="0"/>
        <item x="1"/>
        <item x="2"/>
        <item x="3"/>
        <item x="6"/>
        <item x="7"/>
        <item x="8"/>
        <item x="9"/>
        <item t="default"/>
      </items>
      <autoSortScope>
        <pivotArea dataOnly="0" outline="0" fieldPosition="0">
          <references count="1">
            <reference field="4294967294" count="1" selected="0">
              <x v="7"/>
            </reference>
          </references>
        </pivotArea>
      </autoSortScope>
    </pivotField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 defaultSubtotal="0"/>
  </pivotFields>
  <rowFields count="1">
    <field x="0"/>
  </rowFields>
  <rowItems count="8">
    <i>
      <x v="10"/>
    </i>
    <i>
      <x v="7"/>
    </i>
    <i>
      <x v="8"/>
    </i>
    <i>
      <x v="12"/>
    </i>
    <i>
      <x v="6"/>
    </i>
    <i>
      <x v="9"/>
    </i>
    <i>
      <x v="5"/>
    </i>
    <i>
      <x v="11"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dataFields count="8">
    <dataField name="PTS" fld="7" baseField="0" baseItem="0"/>
    <dataField name="scores :      Goal Average" fld="3" baseField="0" baseItem="0"/>
    <dataField name="scores : total Points faits" fld="1" baseField="0" baseItem="0"/>
    <dataField name="Parties gagnées" fld="2" baseField="0" baseItem="0"/>
    <dataField name="Match Gagné" fld="4" baseField="0" baseItem="0"/>
    <dataField name="Match Nul" fld="5" baseField="0" baseItem="0"/>
    <dataField name="Match Perdu" fld="6" baseField="0" baseItem="0"/>
    <dataField name="Somme de agrégés" fld="8" baseField="0" baseItem="0"/>
  </dataFields>
  <formats count="20">
    <format dxfId="561">
      <pivotArea outline="0" collapsedLevelsAreSubtotals="1" fieldPosition="0">
        <references count="1">
          <reference field="4294967294" count="7" selected="0">
            <x v="0"/>
            <x v="1"/>
            <x v="2"/>
            <x v="3"/>
            <x v="4"/>
            <x v="5"/>
            <x v="6"/>
          </reference>
        </references>
      </pivotArea>
    </format>
    <format dxfId="562">
      <pivotArea dataOnly="0" labelOnly="1" fieldPosition="0">
        <references count="1">
          <reference field="0" count="0"/>
        </references>
      </pivotArea>
    </format>
    <format dxfId="563">
      <pivotArea dataOnly="0" labelOnly="1" grandRow="1" outline="0" fieldPosition="0"/>
    </format>
    <format dxfId="564">
      <pivotArea field="0" type="button" dataOnly="0" labelOnly="1" outline="0" axis="axisRow" fieldPosition="0"/>
    </format>
    <format dxfId="565">
      <pivotArea dataOnly="0" labelOnly="1" outline="0" fieldPosition="0">
        <references count="1">
          <reference field="4294967294" count="7">
            <x v="0"/>
            <x v="1"/>
            <x v="2"/>
            <x v="3"/>
            <x v="4"/>
            <x v="5"/>
            <x v="6"/>
          </reference>
        </references>
      </pivotArea>
    </format>
    <format dxfId="566">
      <pivotArea field="0" type="button" dataOnly="0" labelOnly="1" outline="0" axis="axisRow" fieldPosition="0"/>
    </format>
    <format dxfId="567">
      <pivotArea dataOnly="0" labelOnly="1" outline="0" fieldPosition="0">
        <references count="1">
          <reference field="4294967294" count="7">
            <x v="0"/>
            <x v="1"/>
            <x v="2"/>
            <x v="3"/>
            <x v="4"/>
            <x v="5"/>
            <x v="6"/>
          </reference>
        </references>
      </pivotArea>
    </format>
    <format dxfId="568">
      <pivotArea field="0" type="button" dataOnly="0" labelOnly="1" outline="0" axis="axisRow" fieldPosition="0"/>
    </format>
    <format dxfId="569">
      <pivotArea dataOnly="0" labelOnly="1" fieldPosition="0">
        <references count="1">
          <reference field="0" count="0"/>
        </references>
      </pivotArea>
    </format>
    <format dxfId="570">
      <pivotArea dataOnly="0" labelOnly="1" fieldPosition="0">
        <references count="1">
          <reference field="0" count="0"/>
        </references>
      </pivotArea>
    </format>
    <format dxfId="571">
      <pivotArea field="0" type="button" dataOnly="0" labelOnly="1" outline="0" axis="axisRow" fieldPosition="0"/>
    </format>
    <format dxfId="572">
      <pivotArea dataOnly="0" labelOnly="1" outline="0" fieldPosition="0">
        <references count="1">
          <reference field="4294967294" count="7">
            <x v="0"/>
            <x v="1"/>
            <x v="2"/>
            <x v="3"/>
            <x v="4"/>
            <x v="5"/>
            <x v="6"/>
          </reference>
        </references>
      </pivotArea>
    </format>
    <format dxfId="573">
      <pivotArea outline="0" collapsedLevelsAreSubtotals="1" fieldPosition="0">
        <references count="1">
          <reference field="4294967294" count="1" selected="0">
            <x v="0"/>
          </reference>
        </references>
      </pivotArea>
    </format>
    <format dxfId="574">
      <pivotArea outline="0" collapsedLevelsAreSubtotals="1" fieldPosition="0">
        <references count="1">
          <reference field="4294967294" count="1" selected="0">
            <x v="0"/>
          </reference>
        </references>
      </pivotArea>
    </format>
    <format dxfId="575">
      <pivotArea dataOnly="0" labelOnly="1" fieldPosition="0">
        <references count="1">
          <reference field="0" count="0"/>
        </references>
      </pivotArea>
    </format>
    <format dxfId="576">
      <pivotArea type="origin" dataOnly="0" labelOnly="1" outline="0" fieldPosition="0"/>
    </format>
    <format dxfId="577">
      <pivotArea field="-2" type="button" dataOnly="0" labelOnly="1" outline="0" axis="axisCol" fieldPosition="0"/>
    </format>
    <format dxfId="578">
      <pivotArea type="topRight" dataOnly="0" labelOnly="1" outline="0" fieldPosition="0"/>
    </format>
    <format dxfId="579">
      <pivotArea dataOnly="0" labelOnly="1" outline="0" fieldPosition="0">
        <references count="1">
          <reference field="4294967294" count="7">
            <x v="0"/>
            <x v="1"/>
            <x v="2"/>
            <x v="3"/>
            <x v="4"/>
            <x v="5"/>
            <x v="6"/>
          </reference>
        </references>
      </pivotArea>
    </format>
    <format dxfId="580">
      <pivotArea dataOnly="0" labelOnly="1" outline="0" fieldPosition="0">
        <references count="1">
          <reference field="4294967294" count="1">
            <x v="0"/>
          </reference>
        </references>
      </pivotArea>
    </format>
  </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0000000}" name="Tableau croisé dynamique3" cacheId="3632" applyNumberFormats="0" applyBorderFormats="0" applyFontFormats="0" applyPatternFormats="0" applyAlignmentFormats="0" applyWidthHeightFormats="1" dataCaption="Valeurs" updatedVersion="6" minRefreshableVersion="3" showCalcMbrs="0" useAutoFormatting="1" rowGrandTotals="0" colGrandTotals="0" itemPrintTitles="1" createdVersion="3" indent="0" outline="1" outlineData="1" multipleFieldFilters="0" rowHeaderCaption="Equipes">
  <location ref="L172:T181" firstHeaderRow="1" firstDataRow="2" firstDataCol="1"/>
  <pivotFields count="9">
    <pivotField axis="axisRow" showAll="0" sortType="descending">
      <items count="14">
        <item h="1" x="4"/>
        <item h="1" x="12"/>
        <item h="1" x="5"/>
        <item h="1" x="10"/>
        <item h="1" x="11"/>
        <item x="0"/>
        <item x="1"/>
        <item x="2"/>
        <item x="3"/>
        <item x="6"/>
        <item x="7"/>
        <item x="8"/>
        <item x="9"/>
        <item t="default"/>
      </items>
      <autoSortScope>
        <pivotArea dataOnly="0" outline="0" fieldPosition="0">
          <references count="1">
            <reference field="4294967294" count="1" selected="0">
              <x v="7"/>
            </reference>
          </references>
        </pivotArea>
      </autoSortScope>
    </pivotField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 defaultSubtotal="0"/>
  </pivotFields>
  <rowFields count="1">
    <field x="0"/>
  </rowFields>
  <rowItems count="8">
    <i>
      <x v="6"/>
    </i>
    <i>
      <x v="10"/>
    </i>
    <i>
      <x v="7"/>
    </i>
    <i>
      <x v="11"/>
    </i>
    <i>
      <x v="8"/>
    </i>
    <i>
      <x v="5"/>
    </i>
    <i>
      <x v="12"/>
    </i>
    <i>
      <x v="9"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dataFields count="8">
    <dataField name="PTS" fld="7" baseField="0" baseItem="0"/>
    <dataField name="scores :      Goal Average" fld="3" baseField="0" baseItem="0"/>
    <dataField name="scores : total Points faits" fld="1" baseField="0" baseItem="0"/>
    <dataField name="Parties gagnées" fld="2" baseField="0" baseItem="0"/>
    <dataField name="Match Gagné" fld="4" baseField="0" baseItem="0"/>
    <dataField name="Match Nul" fld="5" baseField="0" baseItem="0"/>
    <dataField name="Match Perdu" fld="6" baseField="0" baseItem="0"/>
    <dataField name="Somme de agrégés" fld="8" baseField="0" baseItem="0"/>
  </dataFields>
  <formats count="18">
    <format dxfId="543">
      <pivotArea outline="0" collapsedLevelsAreSubtotals="1" fieldPosition="0">
        <references count="1">
          <reference field="4294967294" count="7" selected="0">
            <x v="0"/>
            <x v="1"/>
            <x v="2"/>
            <x v="3"/>
            <x v="4"/>
            <x v="5"/>
            <x v="6"/>
          </reference>
        </references>
      </pivotArea>
    </format>
    <format dxfId="544">
      <pivotArea dataOnly="0" labelOnly="1" fieldPosition="0">
        <references count="1">
          <reference field="0" count="0"/>
        </references>
      </pivotArea>
    </format>
    <format dxfId="545">
      <pivotArea dataOnly="0" labelOnly="1" grandRow="1" outline="0" fieldPosition="0"/>
    </format>
    <format dxfId="546">
      <pivotArea field="0" type="button" dataOnly="0" labelOnly="1" outline="0" axis="axisRow" fieldPosition="0"/>
    </format>
    <format dxfId="547">
      <pivotArea dataOnly="0" labelOnly="1" outline="0" fieldPosition="0">
        <references count="1">
          <reference field="4294967294" count="7">
            <x v="0"/>
            <x v="1"/>
            <x v="2"/>
            <x v="3"/>
            <x v="4"/>
            <x v="5"/>
            <x v="6"/>
          </reference>
        </references>
      </pivotArea>
    </format>
    <format dxfId="548">
      <pivotArea field="0" type="button" dataOnly="0" labelOnly="1" outline="0" axis="axisRow" fieldPosition="0"/>
    </format>
    <format dxfId="549">
      <pivotArea dataOnly="0" labelOnly="1" outline="0" fieldPosition="0">
        <references count="1">
          <reference field="4294967294" count="7">
            <x v="0"/>
            <x v="1"/>
            <x v="2"/>
            <x v="3"/>
            <x v="4"/>
            <x v="5"/>
            <x v="6"/>
          </reference>
        </references>
      </pivotArea>
    </format>
    <format dxfId="550">
      <pivotArea field="-2" type="button" dataOnly="0" labelOnly="1" outline="0" axis="axisCol" fieldPosition="0"/>
    </format>
    <format dxfId="551">
      <pivotArea field="0" type="button" dataOnly="0" labelOnly="1" outline="0" axis="axisRow" fieldPosition="0"/>
    </format>
    <format dxfId="552">
      <pivotArea dataOnly="0" labelOnly="1" fieldPosition="0">
        <references count="1">
          <reference field="0" count="0"/>
        </references>
      </pivotArea>
    </format>
    <format dxfId="553">
      <pivotArea dataOnly="0" labelOnly="1" fieldPosition="0">
        <references count="1">
          <reference field="0" count="0"/>
        </references>
      </pivotArea>
    </format>
    <format dxfId="554">
      <pivotArea field="0" type="button" dataOnly="0" labelOnly="1" outline="0" axis="axisRow" fieldPosition="0"/>
    </format>
    <format dxfId="555">
      <pivotArea dataOnly="0" labelOnly="1" outline="0" fieldPosition="0">
        <references count="1">
          <reference field="4294967294" count="7">
            <x v="0"/>
            <x v="1"/>
            <x v="2"/>
            <x v="3"/>
            <x v="4"/>
            <x v="5"/>
            <x v="6"/>
          </reference>
        </references>
      </pivotArea>
    </format>
    <format dxfId="556">
      <pivotArea outline="0" collapsedLevelsAreSubtotals="1" fieldPosition="0">
        <references count="1">
          <reference field="4294967294" count="1" selected="0">
            <x v="0"/>
          </reference>
        </references>
      </pivotArea>
    </format>
    <format dxfId="557">
      <pivotArea outline="0" collapsedLevelsAreSubtotals="1" fieldPosition="0">
        <references count="1">
          <reference field="4294967294" count="1" selected="0">
            <x v="0"/>
          </reference>
        </references>
      </pivotArea>
    </format>
    <format dxfId="558">
      <pivotArea dataOnly="0" labelOnly="1" fieldPosition="0">
        <references count="1">
          <reference field="0" count="0"/>
        </references>
      </pivotArea>
    </format>
    <format dxfId="559">
      <pivotArea dataOnly="0" labelOnly="1" outline="0" fieldPosition="0">
        <references count="1">
          <reference field="4294967294" count="6">
            <x v="1"/>
            <x v="2"/>
            <x v="3"/>
            <x v="4"/>
            <x v="5"/>
            <x v="6"/>
          </reference>
        </references>
      </pivotArea>
    </format>
    <format dxfId="560">
      <pivotArea field="-2" type="button" dataOnly="0" labelOnly="1" outline="0" axis="axisCol" fieldPosition="0"/>
    </format>
  </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400-000000000000}" name="Tableau croisé dynamique12" cacheId="3616" applyNumberFormats="0" applyBorderFormats="0" applyFontFormats="0" applyPatternFormats="0" applyAlignmentFormats="0" applyWidthHeightFormats="1" dataCaption="Valeurs" updatedVersion="6" minRefreshableVersion="3" showCalcMbrs="0" useAutoFormatting="1" rowGrandTotals="0" colGrandTotals="0" itemPrintTitles="1" createdVersion="3" indent="0" outline="1" outlineData="1" multipleFieldFilters="0" rowHeaderCaption="Equipes">
  <location ref="L172:T181" firstHeaderRow="1" firstDataRow="2" firstDataCol="1"/>
  <pivotFields count="9">
    <pivotField axis="axisRow" showAll="0" sortType="descending">
      <items count="14">
        <item h="1" x="4"/>
        <item h="1" x="12"/>
        <item h="1" x="5"/>
        <item h="1" x="10"/>
        <item h="1" x="11"/>
        <item x="0"/>
        <item x="1"/>
        <item x="2"/>
        <item x="3"/>
        <item x="6"/>
        <item x="7"/>
        <item x="8"/>
        <item x="9"/>
        <item t="default"/>
      </items>
      <autoSortScope>
        <pivotArea dataOnly="0" outline="0" fieldPosition="0">
          <references count="1">
            <reference field="4294967294" count="1" selected="0">
              <x v="7"/>
            </reference>
          </references>
        </pivotArea>
      </autoSortScope>
    </pivotField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 defaultSubtotal="0"/>
  </pivotFields>
  <rowFields count="1">
    <field x="0"/>
  </rowFields>
  <rowItems count="8">
    <i>
      <x v="7"/>
    </i>
    <i>
      <x v="12"/>
    </i>
    <i>
      <x v="11"/>
    </i>
    <i>
      <x v="6"/>
    </i>
    <i>
      <x v="5"/>
    </i>
    <i>
      <x v="9"/>
    </i>
    <i>
      <x v="10"/>
    </i>
    <i>
      <x v="8"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dataFields count="8">
    <dataField name="PTS" fld="7" baseField="0" baseItem="0"/>
    <dataField name="scores :      Goal Average" fld="3" baseField="0" baseItem="0"/>
    <dataField name="scores : total Points faits" fld="1" baseField="0" baseItem="0"/>
    <dataField name="Parties gagnées" fld="2" baseField="0" baseItem="0"/>
    <dataField name="Match Gagné" fld="4" baseField="0" baseItem="0"/>
    <dataField name="Match Nul" fld="5" baseField="0" baseItem="0"/>
    <dataField name="Match Perdu" fld="6" baseField="0" baseItem="0"/>
    <dataField name="Somme de agrégés" fld="8" baseField="0" baseItem="0"/>
  </dataFields>
  <formats count="17">
    <format dxfId="526">
      <pivotArea outline="0" collapsedLevelsAreSubtotals="1" fieldPosition="0">
        <references count="1">
          <reference field="4294967294" count="7" selected="0">
            <x v="0"/>
            <x v="1"/>
            <x v="2"/>
            <x v="3"/>
            <x v="4"/>
            <x v="5"/>
            <x v="6"/>
          </reference>
        </references>
      </pivotArea>
    </format>
    <format dxfId="527">
      <pivotArea dataOnly="0" labelOnly="1" fieldPosition="0">
        <references count="1">
          <reference field="0" count="0"/>
        </references>
      </pivotArea>
    </format>
    <format dxfId="528">
      <pivotArea dataOnly="0" labelOnly="1" grandRow="1" outline="0" fieldPosition="0"/>
    </format>
    <format dxfId="529">
      <pivotArea field="0" type="button" dataOnly="0" labelOnly="1" outline="0" axis="axisRow" fieldPosition="0"/>
    </format>
    <format dxfId="530">
      <pivotArea dataOnly="0" labelOnly="1" outline="0" fieldPosition="0">
        <references count="1">
          <reference field="4294967294" count="7">
            <x v="0"/>
            <x v="1"/>
            <x v="2"/>
            <x v="3"/>
            <x v="4"/>
            <x v="5"/>
            <x v="6"/>
          </reference>
        </references>
      </pivotArea>
    </format>
    <format dxfId="531">
      <pivotArea field="0" type="button" dataOnly="0" labelOnly="1" outline="0" axis="axisRow" fieldPosition="0"/>
    </format>
    <format dxfId="532">
      <pivotArea dataOnly="0" labelOnly="1" outline="0" fieldPosition="0">
        <references count="1">
          <reference field="4294967294" count="7">
            <x v="0"/>
            <x v="1"/>
            <x v="2"/>
            <x v="3"/>
            <x v="4"/>
            <x v="5"/>
            <x v="6"/>
          </reference>
        </references>
      </pivotArea>
    </format>
    <format dxfId="533">
      <pivotArea field="-2" type="button" dataOnly="0" labelOnly="1" outline="0" axis="axisCol" fieldPosition="0"/>
    </format>
    <format dxfId="534">
      <pivotArea field="0" type="button" dataOnly="0" labelOnly="1" outline="0" axis="axisRow" fieldPosition="0"/>
    </format>
    <format dxfId="535">
      <pivotArea dataOnly="0" labelOnly="1" fieldPosition="0">
        <references count="1">
          <reference field="0" count="0"/>
        </references>
      </pivotArea>
    </format>
    <format dxfId="536">
      <pivotArea dataOnly="0" labelOnly="1" fieldPosition="0">
        <references count="1">
          <reference field="0" count="0"/>
        </references>
      </pivotArea>
    </format>
    <format dxfId="537">
      <pivotArea field="0" type="button" dataOnly="0" labelOnly="1" outline="0" axis="axisRow" fieldPosition="0"/>
    </format>
    <format dxfId="538">
      <pivotArea dataOnly="0" labelOnly="1" outline="0" fieldPosition="0">
        <references count="1">
          <reference field="4294967294" count="7">
            <x v="0"/>
            <x v="1"/>
            <x v="2"/>
            <x v="3"/>
            <x v="4"/>
            <x v="5"/>
            <x v="6"/>
          </reference>
        </references>
      </pivotArea>
    </format>
    <format dxfId="539">
      <pivotArea outline="0" collapsedLevelsAreSubtotals="1" fieldPosition="0">
        <references count="1">
          <reference field="4294967294" count="1" selected="0">
            <x v="0"/>
          </reference>
        </references>
      </pivotArea>
    </format>
    <format dxfId="540">
      <pivotArea outline="0" collapsedLevelsAreSubtotals="1" fieldPosition="0">
        <references count="1">
          <reference field="4294967294" count="1" selected="0">
            <x v="0"/>
          </reference>
        </references>
      </pivotArea>
    </format>
    <format dxfId="541">
      <pivotArea dataOnly="0" labelOnly="1" fieldPosition="0">
        <references count="1">
          <reference field="0" count="0"/>
        </references>
      </pivotArea>
    </format>
    <format dxfId="542">
      <pivotArea dataOnly="0" labelOnly="1" outline="0" fieldPosition="0">
        <references count="1">
          <reference field="4294967294" count="6">
            <x v="1"/>
            <x v="2"/>
            <x v="3"/>
            <x v="4"/>
            <x v="5"/>
            <x v="6"/>
          </reference>
        </references>
      </pivotArea>
    </format>
  </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500-000000000000}" name="Tableau croisé dynamique5" cacheId="3610" applyNumberFormats="0" applyBorderFormats="0" applyFontFormats="0" applyPatternFormats="0" applyAlignmentFormats="0" applyWidthHeightFormats="1" dataCaption="Valeurs" updatedVersion="6" minRefreshableVersion="3" showCalcMbrs="0" rowGrandTotals="0" colGrandTotals="0" itemPrintTitles="1" createdVersion="3" indent="0" outline="1" outlineData="1" multipleFieldFilters="0" rowHeaderCaption="Equipes">
  <location ref="L172:T180" firstHeaderRow="1" firstDataRow="2" firstDataCol="1"/>
  <pivotFields count="9">
    <pivotField axis="axisRow" showAll="0" sortType="descending">
      <items count="14">
        <item h="1" x="4"/>
        <item h="1" x="12"/>
        <item h="1" x="5"/>
        <item h="1" x="10"/>
        <item h="1" x="11"/>
        <item x="0"/>
        <item x="1"/>
        <item x="2"/>
        <item x="3"/>
        <item x="6"/>
        <item x="7"/>
        <item x="8"/>
        <item h="1" x="9"/>
        <item t="default"/>
      </items>
      <autoSortScope>
        <pivotArea dataOnly="0" outline="0" fieldPosition="0">
          <references count="1">
            <reference field="4294967294" count="1" selected="0">
              <x v="7"/>
            </reference>
          </references>
        </pivotArea>
      </autoSortScope>
    </pivotField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 defaultSubtotal="0"/>
  </pivotFields>
  <rowFields count="1">
    <field x="0"/>
  </rowFields>
  <rowItems count="7">
    <i>
      <x v="9"/>
    </i>
    <i>
      <x v="11"/>
    </i>
    <i>
      <x v="8"/>
    </i>
    <i>
      <x v="10"/>
    </i>
    <i>
      <x v="5"/>
    </i>
    <i>
      <x v="6"/>
    </i>
    <i>
      <x v="7"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dataFields count="8">
    <dataField name="PTS" fld="7" baseField="0" baseItem="0"/>
    <dataField name="scores :      Goal Average" fld="3" baseField="0" baseItem="0"/>
    <dataField name="scores : total Points faits" fld="1" baseField="0" baseItem="0"/>
    <dataField name="Parties gagnées" fld="2" baseField="0" baseItem="0"/>
    <dataField name="Match Gagné" fld="4" baseField="0" baseItem="0"/>
    <dataField name="Match Nul" fld="5" baseField="0" baseItem="0"/>
    <dataField name="Match Perdu" fld="6" baseField="0" baseItem="0"/>
    <dataField name="Somme de agrégés" fld="8" baseField="0" baseItem="0"/>
  </dataFields>
  <formats count="19">
    <format dxfId="507">
      <pivotArea outline="0" collapsedLevelsAreSubtotals="1" fieldPosition="0">
        <references count="1">
          <reference field="4294967294" count="7" selected="0">
            <x v="0"/>
            <x v="1"/>
            <x v="2"/>
            <x v="3"/>
            <x v="4"/>
            <x v="5"/>
            <x v="6"/>
          </reference>
        </references>
      </pivotArea>
    </format>
    <format dxfId="508">
      <pivotArea dataOnly="0" labelOnly="1" fieldPosition="0">
        <references count="1">
          <reference field="0" count="0"/>
        </references>
      </pivotArea>
    </format>
    <format dxfId="509">
      <pivotArea dataOnly="0" labelOnly="1" grandRow="1" outline="0" fieldPosition="0"/>
    </format>
    <format dxfId="510">
      <pivotArea field="0" type="button" dataOnly="0" labelOnly="1" outline="0" axis="axisRow" fieldPosition="0"/>
    </format>
    <format dxfId="511">
      <pivotArea dataOnly="0" labelOnly="1" outline="0" fieldPosition="0">
        <references count="1">
          <reference field="4294967294" count="7">
            <x v="0"/>
            <x v="1"/>
            <x v="2"/>
            <x v="3"/>
            <x v="4"/>
            <x v="5"/>
            <x v="6"/>
          </reference>
        </references>
      </pivotArea>
    </format>
    <format dxfId="512">
      <pivotArea field="0" type="button" dataOnly="0" labelOnly="1" outline="0" axis="axisRow" fieldPosition="0"/>
    </format>
    <format dxfId="513">
      <pivotArea dataOnly="0" labelOnly="1" outline="0" fieldPosition="0">
        <references count="1">
          <reference field="4294967294" count="7">
            <x v="0"/>
            <x v="1"/>
            <x v="2"/>
            <x v="3"/>
            <x v="4"/>
            <x v="5"/>
            <x v="6"/>
          </reference>
        </references>
      </pivotArea>
    </format>
    <format dxfId="514">
      <pivotArea field="-2" type="button" dataOnly="0" labelOnly="1" outline="0" axis="axisCol" fieldPosition="0"/>
    </format>
    <format dxfId="515">
      <pivotArea field="0" type="button" dataOnly="0" labelOnly="1" outline="0" axis="axisRow" fieldPosition="0"/>
    </format>
    <format dxfId="516">
      <pivotArea dataOnly="0" labelOnly="1" fieldPosition="0">
        <references count="1">
          <reference field="0" count="0"/>
        </references>
      </pivotArea>
    </format>
    <format dxfId="517">
      <pivotArea dataOnly="0" labelOnly="1" fieldPosition="0">
        <references count="1">
          <reference field="0" count="0"/>
        </references>
      </pivotArea>
    </format>
    <format dxfId="518">
      <pivotArea field="0" type="button" dataOnly="0" labelOnly="1" outline="0" axis="axisRow" fieldPosition="0"/>
    </format>
    <format dxfId="519">
      <pivotArea dataOnly="0" labelOnly="1" outline="0" fieldPosition="0">
        <references count="1">
          <reference field="4294967294" count="7">
            <x v="0"/>
            <x v="1"/>
            <x v="2"/>
            <x v="3"/>
            <x v="4"/>
            <x v="5"/>
            <x v="6"/>
          </reference>
        </references>
      </pivotArea>
    </format>
    <format dxfId="520">
      <pivotArea outline="0" collapsedLevelsAreSubtotals="1" fieldPosition="0">
        <references count="1">
          <reference field="4294967294" count="1" selected="0">
            <x v="0"/>
          </reference>
        </references>
      </pivotArea>
    </format>
    <format dxfId="521">
      <pivotArea outline="0" collapsedLevelsAreSubtotals="1" fieldPosition="0">
        <references count="1">
          <reference field="4294967294" count="1" selected="0">
            <x v="0"/>
          </reference>
        </references>
      </pivotArea>
    </format>
    <format dxfId="522">
      <pivotArea dataOnly="0" labelOnly="1" fieldPosition="0">
        <references count="1">
          <reference field="0" count="0"/>
        </references>
      </pivotArea>
    </format>
    <format dxfId="523">
      <pivotArea dataOnly="0" labelOnly="1" outline="0" fieldPosition="0">
        <references count="1">
          <reference field="4294967294" count="6">
            <x v="1"/>
            <x v="2"/>
            <x v="3"/>
            <x v="4"/>
            <x v="5"/>
            <x v="6"/>
          </reference>
        </references>
      </pivotArea>
    </format>
    <format dxfId="524">
      <pivotArea outline="0" collapsedLevelsAreSubtotals="1" fieldPosition="0">
        <references count="1">
          <reference field="4294967294" count="6" selected="0">
            <x v="2"/>
            <x v="3"/>
            <x v="4"/>
            <x v="5"/>
            <x v="6"/>
            <x v="7"/>
          </reference>
        </references>
      </pivotArea>
    </format>
    <format dxfId="525">
      <pivotArea outline="0" collapsedLevelsAreSubtotals="1" fieldPosition="0">
        <references count="1">
          <reference field="4294967294" count="5" selected="0">
            <x v="2"/>
            <x v="3"/>
            <x v="4"/>
            <x v="5"/>
            <x v="6"/>
          </reference>
        </references>
      </pivotArea>
    </format>
  </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7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600-000000000000}" name="Tableau croisé dynamique6" cacheId="3611" applyNumberFormats="0" applyBorderFormats="0" applyFontFormats="0" applyPatternFormats="0" applyAlignmentFormats="0" applyWidthHeightFormats="1" dataCaption="Valeurs" updatedVersion="6" minRefreshableVersion="3" showCalcMbrs="0" rowGrandTotals="0" colGrandTotals="0" itemPrintTitles="1" createdVersion="3" indent="0" outline="1" outlineData="1" multipleFieldFilters="0" rowHeaderCaption="Equipes">
  <location ref="L172:T181" firstHeaderRow="1" firstDataRow="2" firstDataCol="1"/>
  <pivotFields count="9">
    <pivotField axis="axisRow" showAll="0" sortType="descending">
      <items count="14">
        <item h="1" x="4"/>
        <item h="1" x="12"/>
        <item h="1" x="5"/>
        <item h="1" x="10"/>
        <item h="1" x="11"/>
        <item x="0"/>
        <item x="1"/>
        <item x="2"/>
        <item x="3"/>
        <item x="6"/>
        <item x="7"/>
        <item x="8"/>
        <item x="9"/>
        <item t="default"/>
      </items>
      <autoSortScope>
        <pivotArea dataOnly="0" outline="0" fieldPosition="0">
          <references count="1">
            <reference field="4294967294" count="1" selected="0">
              <x v="7"/>
            </reference>
          </references>
        </pivotArea>
      </autoSortScope>
    </pivotField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 defaultSubtotal="0"/>
  </pivotFields>
  <rowFields count="1">
    <field x="0"/>
  </rowFields>
  <rowItems count="8">
    <i>
      <x v="5"/>
    </i>
    <i>
      <x v="6"/>
    </i>
    <i>
      <x v="10"/>
    </i>
    <i>
      <x v="11"/>
    </i>
    <i>
      <x v="8"/>
    </i>
    <i>
      <x v="7"/>
    </i>
    <i>
      <x v="9"/>
    </i>
    <i>
      <x v="12"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dataFields count="8">
    <dataField name="PTS" fld="7" baseField="0" baseItem="0"/>
    <dataField name="scores :      Goal Average" fld="3" baseField="0" baseItem="0"/>
    <dataField name="scores : total Points faits" fld="1" baseField="0" baseItem="0"/>
    <dataField name="Parties gagnées" fld="2" baseField="0" baseItem="0"/>
    <dataField name="Match Gagné" fld="4" baseField="0" baseItem="0"/>
    <dataField name="Match Nul" fld="5" baseField="0" baseItem="0"/>
    <dataField name="Match Perdu" fld="6" baseField="0" baseItem="0"/>
    <dataField name="Somme de agrégés" fld="8" baseField="0" baseItem="0"/>
  </dataFields>
  <formats count="17">
    <format dxfId="490">
      <pivotArea outline="0" collapsedLevelsAreSubtotals="1" fieldPosition="0">
        <references count="1">
          <reference field="4294967294" count="7" selected="0">
            <x v="0"/>
            <x v="1"/>
            <x v="2"/>
            <x v="3"/>
            <x v="4"/>
            <x v="5"/>
            <x v="6"/>
          </reference>
        </references>
      </pivotArea>
    </format>
    <format dxfId="491">
      <pivotArea dataOnly="0" labelOnly="1" fieldPosition="0">
        <references count="1">
          <reference field="0" count="0"/>
        </references>
      </pivotArea>
    </format>
    <format dxfId="492">
      <pivotArea dataOnly="0" labelOnly="1" grandRow="1" outline="0" fieldPosition="0"/>
    </format>
    <format dxfId="493">
      <pivotArea field="0" type="button" dataOnly="0" labelOnly="1" outline="0" axis="axisRow" fieldPosition="0"/>
    </format>
    <format dxfId="494">
      <pivotArea dataOnly="0" labelOnly="1" outline="0" fieldPosition="0">
        <references count="1">
          <reference field="4294967294" count="7">
            <x v="0"/>
            <x v="1"/>
            <x v="2"/>
            <x v="3"/>
            <x v="4"/>
            <x v="5"/>
            <x v="6"/>
          </reference>
        </references>
      </pivotArea>
    </format>
    <format dxfId="495">
      <pivotArea field="0" type="button" dataOnly="0" labelOnly="1" outline="0" axis="axisRow" fieldPosition="0"/>
    </format>
    <format dxfId="496">
      <pivotArea dataOnly="0" labelOnly="1" outline="0" fieldPosition="0">
        <references count="1">
          <reference field="4294967294" count="7">
            <x v="0"/>
            <x v="1"/>
            <x v="2"/>
            <x v="3"/>
            <x v="4"/>
            <x v="5"/>
            <x v="6"/>
          </reference>
        </references>
      </pivotArea>
    </format>
    <format dxfId="497">
      <pivotArea field="-2" type="button" dataOnly="0" labelOnly="1" outline="0" axis="axisCol" fieldPosition="0"/>
    </format>
    <format dxfId="498">
      <pivotArea field="0" type="button" dataOnly="0" labelOnly="1" outline="0" axis="axisRow" fieldPosition="0"/>
    </format>
    <format dxfId="499">
      <pivotArea dataOnly="0" labelOnly="1" fieldPosition="0">
        <references count="1">
          <reference field="0" count="0"/>
        </references>
      </pivotArea>
    </format>
    <format dxfId="500">
      <pivotArea dataOnly="0" labelOnly="1" fieldPosition="0">
        <references count="1">
          <reference field="0" count="0"/>
        </references>
      </pivotArea>
    </format>
    <format dxfId="501">
      <pivotArea field="0" type="button" dataOnly="0" labelOnly="1" outline="0" axis="axisRow" fieldPosition="0"/>
    </format>
    <format dxfId="502">
      <pivotArea dataOnly="0" labelOnly="1" outline="0" fieldPosition="0">
        <references count="1">
          <reference field="4294967294" count="7">
            <x v="0"/>
            <x v="1"/>
            <x v="2"/>
            <x v="3"/>
            <x v="4"/>
            <x v="5"/>
            <x v="6"/>
          </reference>
        </references>
      </pivotArea>
    </format>
    <format dxfId="503">
      <pivotArea outline="0" collapsedLevelsAreSubtotals="1" fieldPosition="0">
        <references count="1">
          <reference field="4294967294" count="1" selected="0">
            <x v="0"/>
          </reference>
        </references>
      </pivotArea>
    </format>
    <format dxfId="504">
      <pivotArea outline="0" collapsedLevelsAreSubtotals="1" fieldPosition="0">
        <references count="1">
          <reference field="4294967294" count="1" selected="0">
            <x v="0"/>
          </reference>
        </references>
      </pivotArea>
    </format>
    <format dxfId="505">
      <pivotArea dataOnly="0" labelOnly="1" fieldPosition="0">
        <references count="1">
          <reference field="0" count="0"/>
        </references>
      </pivotArea>
    </format>
    <format dxfId="506">
      <pivotArea dataOnly="0" labelOnly="1" outline="0" fieldPosition="0">
        <references count="1">
          <reference field="4294967294" count="6">
            <x v="1"/>
            <x v="2"/>
            <x v="3"/>
            <x v="4"/>
            <x v="5"/>
            <x v="6"/>
          </reference>
        </references>
      </pivotArea>
    </format>
  </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8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700-000000000000}" name="Tableau croisé dynamique7" cacheId="3612" applyNumberFormats="0" applyBorderFormats="0" applyFontFormats="0" applyPatternFormats="0" applyAlignmentFormats="0" applyWidthHeightFormats="1" dataCaption="Valeurs" updatedVersion="6" minRefreshableVersion="3" showCalcMbrs="0" useAutoFormatting="1" rowGrandTotals="0" colGrandTotals="0" itemPrintTitles="1" createdVersion="3" indent="0" outline="1" outlineData="1" multipleFieldFilters="0" rowHeaderCaption="Equipes">
  <location ref="L172:T181" firstHeaderRow="1" firstDataRow="2" firstDataCol="1"/>
  <pivotFields count="9">
    <pivotField axis="axisRow" showAll="0" sortType="descending">
      <items count="14">
        <item h="1" x="4"/>
        <item h="1" x="12"/>
        <item h="1" x="5"/>
        <item h="1" x="10"/>
        <item h="1" x="11"/>
        <item x="0"/>
        <item x="1"/>
        <item x="2"/>
        <item x="3"/>
        <item x="6"/>
        <item x="7"/>
        <item x="8"/>
        <item x="9"/>
        <item t="default"/>
      </items>
      <autoSortScope>
        <pivotArea dataOnly="0" outline="0" fieldPosition="0">
          <references count="1">
            <reference field="4294967294" count="1" selected="0">
              <x v="7"/>
            </reference>
          </references>
        </pivotArea>
      </autoSortScope>
    </pivotField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 defaultSubtotal="0"/>
  </pivotFields>
  <rowFields count="1">
    <field x="0"/>
  </rowFields>
  <rowItems count="8">
    <i>
      <x v="8"/>
    </i>
    <i>
      <x v="7"/>
    </i>
    <i>
      <x v="10"/>
    </i>
    <i>
      <x v="5"/>
    </i>
    <i>
      <x v="6"/>
    </i>
    <i>
      <x v="11"/>
    </i>
    <i>
      <x v="12"/>
    </i>
    <i>
      <x v="9"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dataFields count="8">
    <dataField name="PTS" fld="7" baseField="0" baseItem="0"/>
    <dataField name="scores :      Goal Average" fld="3" baseField="0" baseItem="0"/>
    <dataField name="scores : total Points faits" fld="1" baseField="0" baseItem="0"/>
    <dataField name="Parties gagnées" fld="2" baseField="0" baseItem="0"/>
    <dataField name="Match Gagné" fld="4" baseField="0" baseItem="0"/>
    <dataField name="Match Nul" fld="5" baseField="0" baseItem="0"/>
    <dataField name="Match Perdu" fld="6" baseField="0" baseItem="0"/>
    <dataField name="Somme de agrégés" fld="8" baseField="0" baseItem="0"/>
  </dataFields>
  <formats count="17">
    <format dxfId="473">
      <pivotArea outline="0" collapsedLevelsAreSubtotals="1" fieldPosition="0">
        <references count="1">
          <reference field="4294967294" count="7" selected="0">
            <x v="0"/>
            <x v="1"/>
            <x v="2"/>
            <x v="3"/>
            <x v="4"/>
            <x v="5"/>
            <x v="6"/>
          </reference>
        </references>
      </pivotArea>
    </format>
    <format dxfId="474">
      <pivotArea dataOnly="0" labelOnly="1" fieldPosition="0">
        <references count="1">
          <reference field="0" count="0"/>
        </references>
      </pivotArea>
    </format>
    <format dxfId="475">
      <pivotArea dataOnly="0" labelOnly="1" grandRow="1" outline="0" fieldPosition="0"/>
    </format>
    <format dxfId="476">
      <pivotArea field="0" type="button" dataOnly="0" labelOnly="1" outline="0" axis="axisRow" fieldPosition="0"/>
    </format>
    <format dxfId="477">
      <pivotArea dataOnly="0" labelOnly="1" outline="0" fieldPosition="0">
        <references count="1">
          <reference field="4294967294" count="7">
            <x v="0"/>
            <x v="1"/>
            <x v="2"/>
            <x v="3"/>
            <x v="4"/>
            <x v="5"/>
            <x v="6"/>
          </reference>
        </references>
      </pivotArea>
    </format>
    <format dxfId="478">
      <pivotArea field="0" type="button" dataOnly="0" labelOnly="1" outline="0" axis="axisRow" fieldPosition="0"/>
    </format>
    <format dxfId="479">
      <pivotArea dataOnly="0" labelOnly="1" outline="0" fieldPosition="0">
        <references count="1">
          <reference field="4294967294" count="7">
            <x v="0"/>
            <x v="1"/>
            <x v="2"/>
            <x v="3"/>
            <x v="4"/>
            <x v="5"/>
            <x v="6"/>
          </reference>
        </references>
      </pivotArea>
    </format>
    <format dxfId="480">
      <pivotArea field="-2" type="button" dataOnly="0" labelOnly="1" outline="0" axis="axisCol" fieldPosition="0"/>
    </format>
    <format dxfId="481">
      <pivotArea field="0" type="button" dataOnly="0" labelOnly="1" outline="0" axis="axisRow" fieldPosition="0"/>
    </format>
    <format dxfId="482">
      <pivotArea dataOnly="0" labelOnly="1" fieldPosition="0">
        <references count="1">
          <reference field="0" count="0"/>
        </references>
      </pivotArea>
    </format>
    <format dxfId="483">
      <pivotArea dataOnly="0" labelOnly="1" fieldPosition="0">
        <references count="1">
          <reference field="0" count="0"/>
        </references>
      </pivotArea>
    </format>
    <format dxfId="484">
      <pivotArea field="0" type="button" dataOnly="0" labelOnly="1" outline="0" axis="axisRow" fieldPosition="0"/>
    </format>
    <format dxfId="485">
      <pivotArea dataOnly="0" labelOnly="1" outline="0" fieldPosition="0">
        <references count="1">
          <reference field="4294967294" count="7">
            <x v="0"/>
            <x v="1"/>
            <x v="2"/>
            <x v="3"/>
            <x v="4"/>
            <x v="5"/>
            <x v="6"/>
          </reference>
        </references>
      </pivotArea>
    </format>
    <format dxfId="486">
      <pivotArea outline="0" collapsedLevelsAreSubtotals="1" fieldPosition="0">
        <references count="1">
          <reference field="4294967294" count="1" selected="0">
            <x v="0"/>
          </reference>
        </references>
      </pivotArea>
    </format>
    <format dxfId="487">
      <pivotArea outline="0" collapsedLevelsAreSubtotals="1" fieldPosition="0">
        <references count="1">
          <reference field="4294967294" count="1" selected="0">
            <x v="0"/>
          </reference>
        </references>
      </pivotArea>
    </format>
    <format dxfId="488">
      <pivotArea dataOnly="0" labelOnly="1" fieldPosition="0">
        <references count="1">
          <reference field="0" count="0"/>
        </references>
      </pivotArea>
    </format>
    <format dxfId="489">
      <pivotArea dataOnly="0" labelOnly="1" outline="0" fieldPosition="0">
        <references count="1">
          <reference field="4294967294" count="6">
            <x v="1"/>
            <x v="2"/>
            <x v="3"/>
            <x v="4"/>
            <x v="5"/>
            <x v="6"/>
          </reference>
        </references>
      </pivotArea>
    </format>
  </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9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800-000000000000}" name="Tableau croisé dynamique8" cacheId="3652" applyNumberFormats="0" applyBorderFormats="0" applyFontFormats="0" applyPatternFormats="0" applyAlignmentFormats="0" applyWidthHeightFormats="1" dataCaption="Valeurs" updatedVersion="6" minRefreshableVersion="3" showCalcMbrs="0" useAutoFormatting="1" rowGrandTotals="0" colGrandTotals="0" itemPrintTitles="1" createdVersion="3" indent="0" outline="1" outlineData="1" multipleFieldFilters="0" rowHeaderCaption="Equipes">
  <location ref="L172:T181" firstHeaderRow="1" firstDataRow="2" firstDataCol="1"/>
  <pivotFields count="9">
    <pivotField axis="axisRow" showAll="0" sortType="descending">
      <items count="14">
        <item h="1" x="4"/>
        <item h="1" x="12"/>
        <item h="1" x="5"/>
        <item h="1" x="10"/>
        <item h="1" x="11"/>
        <item x="0"/>
        <item x="1"/>
        <item x="2"/>
        <item x="3"/>
        <item x="6"/>
        <item x="7"/>
        <item x="8"/>
        <item x="9"/>
        <item t="default"/>
      </items>
      <autoSortScope>
        <pivotArea dataOnly="0" outline="0" fieldPosition="0">
          <references count="1">
            <reference field="4294967294" count="1" selected="0">
              <x v="7"/>
            </reference>
          </references>
        </pivotArea>
      </autoSortScope>
    </pivotField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 defaultSubtotal="0"/>
  </pivotFields>
  <rowFields count="1">
    <field x="0"/>
  </rowFields>
  <rowItems count="8">
    <i>
      <x v="9"/>
    </i>
    <i>
      <x v="7"/>
    </i>
    <i>
      <x v="12"/>
    </i>
    <i>
      <x v="10"/>
    </i>
    <i>
      <x v="5"/>
    </i>
    <i>
      <x v="6"/>
    </i>
    <i>
      <x v="11"/>
    </i>
    <i>
      <x v="8"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dataFields count="8">
    <dataField name="PTS" fld="7" baseField="0" baseItem="0"/>
    <dataField name="scores :      Goal Average" fld="3" baseField="0" baseItem="0"/>
    <dataField name="scores : total Points faits" fld="1" baseField="0" baseItem="0"/>
    <dataField name="Parties gagnées" fld="2" baseField="0" baseItem="0"/>
    <dataField name="Match Gagné" fld="4" baseField="0" baseItem="0"/>
    <dataField name="Match Nul" fld="5" baseField="0" baseItem="0"/>
    <dataField name="Match Perdu" fld="6" baseField="0" baseItem="0"/>
    <dataField name="Somme de agrégés" fld="8" baseField="0" baseItem="0"/>
  </dataFields>
  <formats count="17">
    <format dxfId="456">
      <pivotArea outline="0" collapsedLevelsAreSubtotals="1" fieldPosition="0">
        <references count="1">
          <reference field="4294967294" count="7" selected="0">
            <x v="0"/>
            <x v="1"/>
            <x v="2"/>
            <x v="3"/>
            <x v="4"/>
            <x v="5"/>
            <x v="6"/>
          </reference>
        </references>
      </pivotArea>
    </format>
    <format dxfId="457">
      <pivotArea dataOnly="0" labelOnly="1" fieldPosition="0">
        <references count="1">
          <reference field="0" count="0"/>
        </references>
      </pivotArea>
    </format>
    <format dxfId="458">
      <pivotArea dataOnly="0" labelOnly="1" grandRow="1" outline="0" fieldPosition="0"/>
    </format>
    <format dxfId="459">
      <pivotArea field="0" type="button" dataOnly="0" labelOnly="1" outline="0" axis="axisRow" fieldPosition="0"/>
    </format>
    <format dxfId="460">
      <pivotArea dataOnly="0" labelOnly="1" outline="0" fieldPosition="0">
        <references count="1">
          <reference field="4294967294" count="7">
            <x v="0"/>
            <x v="1"/>
            <x v="2"/>
            <x v="3"/>
            <x v="4"/>
            <x v="5"/>
            <x v="6"/>
          </reference>
        </references>
      </pivotArea>
    </format>
    <format dxfId="461">
      <pivotArea field="0" type="button" dataOnly="0" labelOnly="1" outline="0" axis="axisRow" fieldPosition="0"/>
    </format>
    <format dxfId="462">
      <pivotArea dataOnly="0" labelOnly="1" outline="0" fieldPosition="0">
        <references count="1">
          <reference field="4294967294" count="7">
            <x v="0"/>
            <x v="1"/>
            <x v="2"/>
            <x v="3"/>
            <x v="4"/>
            <x v="5"/>
            <x v="6"/>
          </reference>
        </references>
      </pivotArea>
    </format>
    <format dxfId="463">
      <pivotArea field="-2" type="button" dataOnly="0" labelOnly="1" outline="0" axis="axisCol" fieldPosition="0"/>
    </format>
    <format dxfId="464">
      <pivotArea field="0" type="button" dataOnly="0" labelOnly="1" outline="0" axis="axisRow" fieldPosition="0"/>
    </format>
    <format dxfId="465">
      <pivotArea dataOnly="0" labelOnly="1" fieldPosition="0">
        <references count="1">
          <reference field="0" count="0"/>
        </references>
      </pivotArea>
    </format>
    <format dxfId="466">
      <pivotArea dataOnly="0" labelOnly="1" fieldPosition="0">
        <references count="1">
          <reference field="0" count="0"/>
        </references>
      </pivotArea>
    </format>
    <format dxfId="467">
      <pivotArea field="0" type="button" dataOnly="0" labelOnly="1" outline="0" axis="axisRow" fieldPosition="0"/>
    </format>
    <format dxfId="468">
      <pivotArea dataOnly="0" labelOnly="1" outline="0" fieldPosition="0">
        <references count="1">
          <reference field="4294967294" count="7">
            <x v="0"/>
            <x v="1"/>
            <x v="2"/>
            <x v="3"/>
            <x v="4"/>
            <x v="5"/>
            <x v="6"/>
          </reference>
        </references>
      </pivotArea>
    </format>
    <format dxfId="469">
      <pivotArea outline="0" collapsedLevelsAreSubtotals="1" fieldPosition="0">
        <references count="1">
          <reference field="4294967294" count="1" selected="0">
            <x v="0"/>
          </reference>
        </references>
      </pivotArea>
    </format>
    <format dxfId="470">
      <pivotArea outline="0" collapsedLevelsAreSubtotals="1" fieldPosition="0">
        <references count="1">
          <reference field="4294967294" count="1" selected="0">
            <x v="0"/>
          </reference>
        </references>
      </pivotArea>
    </format>
    <format dxfId="471">
      <pivotArea dataOnly="0" labelOnly="1" fieldPosition="0">
        <references count="1">
          <reference field="0" count="0"/>
        </references>
      </pivotArea>
    </format>
    <format dxfId="472">
      <pivotArea dataOnly="0" labelOnly="1" outline="0" fieldPosition="0">
        <references count="1">
          <reference field="4294967294" count="6">
            <x v="1"/>
            <x v="2"/>
            <x v="3"/>
            <x v="4"/>
            <x v="5"/>
            <x v="6"/>
          </reference>
        </references>
      </pivotArea>
    </format>
  </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/><Relationship Id="rId2" Type="http://schemas.openxmlformats.org/officeDocument/2006/relationships/printerSettings" Target="../printerSettings/printerSettings10.bin"/><Relationship Id="rId1" Type="http://schemas.openxmlformats.org/officeDocument/2006/relationships/pivotTable" Target="../pivotTables/pivotTable10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pivotTable" Target="../pivotTables/pivotTable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pivotTable" Target="../pivotTables/pivotTable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6.bin"/><Relationship Id="rId1" Type="http://schemas.openxmlformats.org/officeDocument/2006/relationships/pivotTable" Target="../pivotTables/pivotTable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7.bin"/><Relationship Id="rId1" Type="http://schemas.openxmlformats.org/officeDocument/2006/relationships/pivotTable" Target="../pivotTables/pivotTable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8.bin"/><Relationship Id="rId1" Type="http://schemas.openxmlformats.org/officeDocument/2006/relationships/pivotTable" Target="../pivotTables/pivotTable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printerSettings" Target="../printerSettings/printerSettings9.bin"/><Relationship Id="rId1" Type="http://schemas.openxmlformats.org/officeDocument/2006/relationships/pivotTable" Target="../pivotTables/pivot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386"/>
  <sheetViews>
    <sheetView topLeftCell="A39" zoomScaleNormal="100" workbookViewId="0" xr3:uid="{AEA406A1-0E4B-5B11-9CD5-51D6E497D94C}">
      <selection activeCell="L172" sqref="L172"/>
    </sheetView>
  </sheetViews>
  <sheetFormatPr defaultColWidth="11.42578125" defaultRowHeight="18.75"/>
  <cols>
    <col min="1" max="1" width="9.7109375" style="10" customWidth="1"/>
    <col min="2" max="2" width="18.5703125" style="3" customWidth="1"/>
    <col min="3" max="3" width="10.85546875" style="20" customWidth="1"/>
    <col min="4" max="4" width="13.42578125" style="10" customWidth="1"/>
    <col min="5" max="10" width="13" style="10" hidden="1" customWidth="1"/>
    <col min="11" max="11" width="5.5703125" style="10" customWidth="1"/>
    <col min="12" max="12" width="19" style="10" customWidth="1"/>
    <col min="13" max="13" width="10" style="20" customWidth="1"/>
    <col min="14" max="14" width="14.7109375" style="3" customWidth="1"/>
    <col min="15" max="15" width="5.85546875" style="29" customWidth="1"/>
    <col min="16" max="16" width="6.28515625" customWidth="1"/>
    <col min="17" max="19" width="5.28515625" customWidth="1"/>
    <col min="20" max="20" width="10" hidden="1" customWidth="1"/>
    <col min="21" max="21" width="6.7109375" hidden="1" customWidth="1"/>
    <col min="22" max="23" width="7.28515625" customWidth="1"/>
    <col min="24" max="24" width="15.28515625" customWidth="1"/>
    <col min="25" max="26" width="12.28515625" customWidth="1"/>
    <col min="27" max="27" width="12" customWidth="1"/>
    <col min="28" max="28" width="25" customWidth="1"/>
    <col min="29" max="29" width="13.140625" customWidth="1"/>
    <col min="30" max="30" width="22.42578125" customWidth="1"/>
    <col min="31" max="32" width="18.140625" customWidth="1"/>
    <col min="33" max="33" width="17.85546875" customWidth="1"/>
    <col min="34" max="34" width="30.85546875" customWidth="1"/>
    <col min="35" max="35" width="19" customWidth="1"/>
    <col min="36" max="36" width="21.5703125" customWidth="1"/>
    <col min="37" max="38" width="17.28515625" customWidth="1"/>
    <col min="39" max="39" width="17" customWidth="1"/>
    <col min="40" max="40" width="30" customWidth="1"/>
    <col min="41" max="42" width="18.140625" customWidth="1"/>
    <col min="43" max="43" width="17.85546875" customWidth="1"/>
    <col min="44" max="44" width="30.85546875" customWidth="1"/>
    <col min="45" max="45" width="21.5703125" customWidth="1"/>
    <col min="46" max="47" width="17.28515625" customWidth="1"/>
    <col min="48" max="48" width="17" customWidth="1"/>
    <col min="49" max="49" width="30" customWidth="1"/>
    <col min="50" max="50" width="17.28515625" customWidth="1"/>
    <col min="51" max="51" width="17" customWidth="1"/>
    <col min="52" max="54" width="6.85546875" customWidth="1"/>
    <col min="55" max="55" width="3.85546875" customWidth="1"/>
    <col min="56" max="58" width="5.85546875" customWidth="1"/>
    <col min="59" max="61" width="6.85546875" customWidth="1"/>
    <col min="62" max="62" width="5.85546875" customWidth="1"/>
    <col min="63" max="63" width="3.28515625" customWidth="1"/>
    <col min="64" max="70" width="6.28515625" customWidth="1"/>
    <col min="71" max="71" width="16.7109375" customWidth="1"/>
    <col min="72" max="72" width="7.85546875" customWidth="1"/>
    <col min="73" max="73" width="8.140625" customWidth="1"/>
    <col min="74" max="74" width="19.85546875" customWidth="1"/>
    <col min="75" max="75" width="7" customWidth="1"/>
    <col min="76" max="77" width="7.28515625" customWidth="1"/>
    <col min="78" max="78" width="11.42578125" customWidth="1"/>
    <col min="79" max="79" width="8.140625" customWidth="1"/>
    <col min="80" max="82" width="11.140625" customWidth="1"/>
    <col min="83" max="85" width="6.85546875" customWidth="1"/>
    <col min="86" max="86" width="8.140625" customWidth="1"/>
    <col min="87" max="93" width="11.140625" customWidth="1"/>
    <col min="94" max="94" width="12.85546875" customWidth="1"/>
    <col min="95" max="101" width="6.85546875" customWidth="1"/>
    <col min="102" max="102" width="3.85546875" customWidth="1"/>
    <col min="103" max="105" width="5.85546875" customWidth="1"/>
    <col min="106" max="108" width="6.85546875" customWidth="1"/>
    <col min="109" max="109" width="5.85546875" customWidth="1"/>
    <col min="110" max="110" width="3.28515625" customWidth="1"/>
    <col min="111" max="117" width="6.28515625" customWidth="1"/>
    <col min="118" max="118" width="16.7109375" customWidth="1"/>
    <col min="119" max="119" width="7.85546875" customWidth="1"/>
    <col min="120" max="120" width="8.140625" customWidth="1"/>
    <col min="121" max="121" width="19.85546875" customWidth="1"/>
    <col min="122" max="122" width="7" customWidth="1"/>
    <col min="123" max="124" width="7.28515625" customWidth="1"/>
    <col min="125" max="125" width="11.42578125" customWidth="1"/>
    <col min="126" max="126" width="8.140625" customWidth="1"/>
    <col min="127" max="129" width="11.140625" customWidth="1"/>
    <col min="130" max="132" width="6.85546875" customWidth="1"/>
    <col min="133" max="133" width="8.140625" customWidth="1"/>
    <col min="134" max="140" width="11.140625" customWidth="1"/>
    <col min="141" max="141" width="12.5703125" customWidth="1"/>
    <col min="142" max="148" width="6.85546875" customWidth="1"/>
    <col min="149" max="149" width="3.85546875" customWidth="1"/>
    <col min="150" max="152" width="5.85546875" customWidth="1"/>
    <col min="153" max="155" width="6.85546875" customWidth="1"/>
    <col min="156" max="156" width="5.85546875" customWidth="1"/>
    <col min="157" max="157" width="3.28515625" customWidth="1"/>
    <col min="158" max="164" width="6.28515625" customWidth="1"/>
    <col min="165" max="165" width="16.7109375" customWidth="1"/>
    <col min="166" max="166" width="7.85546875" customWidth="1"/>
    <col min="167" max="167" width="8.140625" customWidth="1"/>
    <col min="168" max="168" width="19.85546875" customWidth="1"/>
    <col min="169" max="169" width="7" customWidth="1"/>
    <col min="170" max="171" width="7.28515625" customWidth="1"/>
    <col min="172" max="172" width="11.42578125" customWidth="1"/>
    <col min="173" max="173" width="8.140625" customWidth="1"/>
    <col min="174" max="176" width="11.140625" customWidth="1"/>
    <col min="177" max="179" width="6.85546875" customWidth="1"/>
    <col min="180" max="180" width="8.140625" customWidth="1"/>
    <col min="181" max="187" width="11.140625" customWidth="1"/>
    <col min="188" max="188" width="25.5703125" customWidth="1"/>
    <col min="189" max="195" width="6.85546875" customWidth="1"/>
    <col min="196" max="196" width="3.85546875" customWidth="1"/>
    <col min="197" max="199" width="5.85546875" customWidth="1"/>
    <col min="200" max="202" width="6.85546875" customWidth="1"/>
    <col min="203" max="203" width="5.85546875" customWidth="1"/>
    <col min="204" max="204" width="3.28515625" customWidth="1"/>
    <col min="205" max="211" width="6.28515625" customWidth="1"/>
    <col min="212" max="212" width="16.7109375" customWidth="1"/>
    <col min="213" max="213" width="7.85546875" customWidth="1"/>
    <col min="214" max="214" width="8.140625" customWidth="1"/>
    <col min="215" max="215" width="19.85546875" customWidth="1"/>
    <col min="216" max="216" width="7" customWidth="1"/>
    <col min="217" max="218" width="7.28515625" customWidth="1"/>
    <col min="219" max="219" width="11.42578125" customWidth="1"/>
    <col min="220" max="220" width="8.140625" customWidth="1"/>
    <col min="221" max="223" width="11.140625" customWidth="1"/>
    <col min="224" max="226" width="6.85546875" customWidth="1"/>
    <col min="227" max="227" width="8.140625" customWidth="1"/>
    <col min="228" max="234" width="11.140625" customWidth="1"/>
    <col min="235" max="235" width="13.7109375" customWidth="1"/>
    <col min="236" max="242" width="6.85546875" customWidth="1"/>
    <col min="243" max="243" width="3.85546875" customWidth="1"/>
    <col min="244" max="246" width="5.85546875" customWidth="1"/>
    <col min="247" max="249" width="6.85546875" customWidth="1"/>
    <col min="250" max="250" width="5.85546875" customWidth="1"/>
    <col min="251" max="251" width="3.28515625" customWidth="1"/>
    <col min="252" max="258" width="6.28515625" customWidth="1"/>
    <col min="259" max="259" width="16.7109375" customWidth="1"/>
    <col min="260" max="260" width="7.85546875" customWidth="1"/>
    <col min="261" max="261" width="8.140625" customWidth="1"/>
    <col min="262" max="262" width="19.85546875" customWidth="1"/>
    <col min="263" max="263" width="7" customWidth="1"/>
    <col min="264" max="265" width="7.28515625" customWidth="1"/>
    <col min="266" max="266" width="11.42578125" customWidth="1"/>
    <col min="267" max="267" width="8.140625" customWidth="1"/>
    <col min="268" max="270" width="11.140625" customWidth="1"/>
    <col min="271" max="273" width="6.85546875" customWidth="1"/>
    <col min="274" max="274" width="8.140625" customWidth="1"/>
    <col min="275" max="281" width="11.140625" customWidth="1"/>
    <col min="282" max="282" width="13.42578125" customWidth="1"/>
    <col min="283" max="289" width="6.85546875" customWidth="1"/>
    <col min="290" max="290" width="3.85546875" customWidth="1"/>
    <col min="291" max="293" width="5.85546875" customWidth="1"/>
    <col min="294" max="296" width="6.85546875" customWidth="1"/>
    <col min="297" max="297" width="5.85546875" customWidth="1"/>
    <col min="298" max="298" width="3.28515625" customWidth="1"/>
    <col min="299" max="305" width="6.28515625" customWidth="1"/>
    <col min="306" max="306" width="16.7109375" customWidth="1"/>
    <col min="307" max="307" width="7.85546875" customWidth="1"/>
    <col min="308" max="308" width="8.140625" customWidth="1"/>
    <col min="309" max="309" width="19.85546875" customWidth="1"/>
    <col min="310" max="310" width="7" customWidth="1"/>
    <col min="311" max="312" width="7.28515625" customWidth="1"/>
    <col min="313" max="313" width="11.42578125" customWidth="1"/>
    <col min="314" max="314" width="8.140625" customWidth="1"/>
    <col min="315" max="317" width="11.140625" customWidth="1"/>
    <col min="318" max="320" width="6.85546875" customWidth="1"/>
    <col min="321" max="321" width="8.140625" customWidth="1"/>
    <col min="322" max="328" width="11.140625" customWidth="1"/>
    <col min="329" max="329" width="14.140625" customWidth="1"/>
    <col min="330" max="336" width="6.85546875" customWidth="1"/>
    <col min="337" max="337" width="3.85546875" customWidth="1"/>
    <col min="338" max="340" width="5.85546875" customWidth="1"/>
    <col min="341" max="343" width="6.85546875" customWidth="1"/>
    <col min="344" max="344" width="5.85546875" customWidth="1"/>
    <col min="345" max="345" width="3.28515625" customWidth="1"/>
    <col min="346" max="352" width="6.28515625" customWidth="1"/>
    <col min="353" max="353" width="16.7109375" bestFit="1" customWidth="1"/>
    <col min="354" max="354" width="7.85546875" customWidth="1"/>
    <col min="355" max="355" width="8.140625" customWidth="1"/>
    <col min="356" max="356" width="19.85546875" customWidth="1"/>
    <col min="357" max="357" width="7" customWidth="1"/>
    <col min="358" max="359" width="7.28515625" customWidth="1"/>
    <col min="361" max="361" width="8.140625" customWidth="1"/>
    <col min="362" max="364" width="11.140625" customWidth="1"/>
    <col min="365" max="367" width="6.85546875" customWidth="1"/>
    <col min="368" max="368" width="8.140625" customWidth="1"/>
    <col min="369" max="375" width="11.140625" customWidth="1"/>
    <col min="376" max="376" width="22.140625" bestFit="1" customWidth="1"/>
    <col min="377" max="378" width="17.85546875" bestFit="1" customWidth="1"/>
    <col min="379" max="379" width="17.5703125" bestFit="1" customWidth="1"/>
    <col min="380" max="380" width="30.5703125" bestFit="1" customWidth="1"/>
    <col min="381" max="381" width="18.7109375" bestFit="1" customWidth="1"/>
    <col min="382" max="382" width="18.42578125" bestFit="1" customWidth="1"/>
    <col min="383" max="383" width="19.140625" bestFit="1" customWidth="1"/>
  </cols>
  <sheetData>
    <row r="1" spans="1:22" ht="22.5" customHeight="1" thickBot="1">
      <c r="A1" s="1"/>
      <c r="B1" s="37" t="s">
        <v>0</v>
      </c>
      <c r="C1" s="38" t="s">
        <v>1</v>
      </c>
      <c r="D1" s="39"/>
      <c r="N1" s="30"/>
      <c r="O1" s="20"/>
      <c r="P1" s="20" t="s">
        <v>2</v>
      </c>
      <c r="Q1" s="10"/>
      <c r="R1" s="10"/>
      <c r="S1" s="10"/>
      <c r="T1" s="10"/>
      <c r="U1" s="10"/>
      <c r="V1" s="10"/>
    </row>
    <row r="2" spans="1:22" s="2" customFormat="1" ht="25.5" customHeight="1">
      <c r="A2" s="27"/>
      <c r="B2" s="31" t="s">
        <v>3</v>
      </c>
      <c r="C2" s="28" t="s">
        <v>4</v>
      </c>
      <c r="D2" s="17" t="s">
        <v>5</v>
      </c>
      <c r="E2" s="17" t="s">
        <v>6</v>
      </c>
      <c r="F2" s="17" t="s">
        <v>7</v>
      </c>
      <c r="G2" s="17" t="s">
        <v>8</v>
      </c>
      <c r="H2" s="17" t="s">
        <v>9</v>
      </c>
      <c r="I2" s="9" t="s">
        <v>10</v>
      </c>
      <c r="J2" s="11" t="s">
        <v>11</v>
      </c>
      <c r="K2" s="21"/>
      <c r="L2" s="35" t="s">
        <v>12</v>
      </c>
      <c r="M2" s="28" t="s">
        <v>4</v>
      </c>
      <c r="N2" s="18" t="s">
        <v>5</v>
      </c>
      <c r="O2" s="49" t="s">
        <v>6</v>
      </c>
      <c r="P2" s="49" t="s">
        <v>7</v>
      </c>
      <c r="Q2" s="49" t="s">
        <v>8</v>
      </c>
      <c r="R2" s="49" t="s">
        <v>9</v>
      </c>
      <c r="S2" s="49" t="s">
        <v>10</v>
      </c>
      <c r="T2" s="54"/>
      <c r="U2" s="54"/>
    </row>
    <row r="3" spans="1:22" ht="20.25" customHeight="1">
      <c r="A3" s="78" t="s">
        <v>13</v>
      </c>
      <c r="B3" s="32" t="s">
        <v>14</v>
      </c>
      <c r="C3" s="25">
        <v>8</v>
      </c>
      <c r="D3" s="13">
        <v>3</v>
      </c>
      <c r="E3" s="15">
        <f>IF(C3="","",C3-M3)</f>
        <v>-20</v>
      </c>
      <c r="F3" s="15">
        <f>IF(C3="","",IF(C3&gt;18,1,0))</f>
        <v>0</v>
      </c>
      <c r="G3" s="15">
        <f>IF(C3="","",IF(C3=18,1,0))</f>
        <v>0</v>
      </c>
      <c r="H3" s="15">
        <f>IF(C3="","",IF(C3&lt;18,1,0))</f>
        <v>1</v>
      </c>
      <c r="I3" s="5">
        <f>IF(C3="","",(F3*3+G3*2+H3*1))</f>
        <v>1</v>
      </c>
      <c r="J3" s="12">
        <f>IF(C3="",0,D3+C3*1000+E3*1000000+I3*1000000000)</f>
        <v>980008003</v>
      </c>
      <c r="K3" s="22" t="s">
        <v>15</v>
      </c>
      <c r="L3" s="32" t="s">
        <v>16</v>
      </c>
      <c r="M3" s="25">
        <f>IF(C3="","",36-C3)</f>
        <v>28</v>
      </c>
      <c r="N3" s="50">
        <f>IF(D3="","",11-D3)</f>
        <v>8</v>
      </c>
      <c r="O3" s="48">
        <f>IF(M3="","",M3-C3)</f>
        <v>20</v>
      </c>
      <c r="P3" s="48">
        <f>IF(C3="","",IF(C3&lt;18,1,0))</f>
        <v>1</v>
      </c>
      <c r="Q3" s="48">
        <f>IF(C3="","",IF(C3=18,1,0))</f>
        <v>0</v>
      </c>
      <c r="R3" s="48">
        <f>IF(C3="","",IF(C3&gt;18,1,0))</f>
        <v>0</v>
      </c>
      <c r="S3" s="48">
        <f>IF(C3="","",(P3*3+Q3*2+R3*1))</f>
        <v>3</v>
      </c>
      <c r="T3" s="48">
        <f>IF(N3="","",N3+M3*1000+O3*1000000+S3*1000000000)</f>
        <v>3020028008</v>
      </c>
      <c r="U3" s="55"/>
    </row>
    <row r="4" spans="1:22" ht="20.25" customHeight="1">
      <c r="A4" s="79"/>
      <c r="B4" s="32" t="s">
        <v>17</v>
      </c>
      <c r="C4" s="25">
        <v>28</v>
      </c>
      <c r="D4" s="13">
        <v>8</v>
      </c>
      <c r="E4" s="15">
        <f>IF(C4="","",C4-M4)</f>
        <v>20</v>
      </c>
      <c r="F4" s="15">
        <f t="shared" ref="F4:F6" si="0">IF(C4="","",IF(C4&gt;18,1,0))</f>
        <v>1</v>
      </c>
      <c r="G4" s="15">
        <f t="shared" ref="G4:G6" si="1">IF(C4="","",IF(C4=18,1,0))</f>
        <v>0</v>
      </c>
      <c r="H4" s="15">
        <f t="shared" ref="H4:H6" si="2">IF(C4="","",IF(C4&lt;18,1,0))</f>
        <v>0</v>
      </c>
      <c r="I4" s="5">
        <f t="shared" ref="I4:I67" si="3">IF(C4="","",(F4*3+G4*2+H4*1))</f>
        <v>3</v>
      </c>
      <c r="J4" s="12">
        <f t="shared" ref="J4:J67" si="4">IF(C4="",0,D4+C4*1000+E4*1000000+I4*1000000000)</f>
        <v>3020028008</v>
      </c>
      <c r="K4" s="22" t="s">
        <v>15</v>
      </c>
      <c r="L4" s="32" t="s">
        <v>18</v>
      </c>
      <c r="M4" s="25">
        <f t="shared" ref="M4:M6" si="5">IF(C4="","",36-C4)</f>
        <v>8</v>
      </c>
      <c r="N4" s="50">
        <f t="shared" ref="N4:N6" si="6">IF(D4="","",11-D4)</f>
        <v>3</v>
      </c>
      <c r="O4" s="48">
        <f t="shared" ref="O4:O6" si="7">IF(M4="","",M4-C4)</f>
        <v>-20</v>
      </c>
      <c r="P4" s="48">
        <f t="shared" ref="P4:P6" si="8">IF(C4="","",IF(C4&lt;18,1,0))</f>
        <v>0</v>
      </c>
      <c r="Q4" s="48">
        <f t="shared" ref="Q4:Q6" si="9">IF(C4="","",IF(C4=18,1,0))</f>
        <v>0</v>
      </c>
      <c r="R4" s="48">
        <f t="shared" ref="R4:R6" si="10">IF(C4="","",IF(C4&gt;18,1,0))</f>
        <v>1</v>
      </c>
      <c r="S4" s="48">
        <f t="shared" ref="S4:S67" si="11">IF(C4="","",(P4*3+Q4*2+R4*1))</f>
        <v>1</v>
      </c>
      <c r="T4" s="48">
        <f t="shared" ref="T4:T6" si="12">IF(N4="","",N4+M4*1000+O4*1000000+S4*1000000000)</f>
        <v>980008003</v>
      </c>
      <c r="U4" s="55"/>
    </row>
    <row r="5" spans="1:22" ht="20.25" customHeight="1">
      <c r="A5" s="79"/>
      <c r="B5" s="32" t="s">
        <v>19</v>
      </c>
      <c r="C5" s="25">
        <v>32</v>
      </c>
      <c r="D5" s="13">
        <v>9</v>
      </c>
      <c r="E5" s="15">
        <f>IF(C5="","",C5-M5)</f>
        <v>28</v>
      </c>
      <c r="F5" s="15">
        <f t="shared" si="0"/>
        <v>1</v>
      </c>
      <c r="G5" s="15">
        <f t="shared" si="1"/>
        <v>0</v>
      </c>
      <c r="H5" s="15">
        <f t="shared" si="2"/>
        <v>0</v>
      </c>
      <c r="I5" s="5">
        <f t="shared" si="3"/>
        <v>3</v>
      </c>
      <c r="J5" s="12">
        <f t="shared" si="4"/>
        <v>3028032009</v>
      </c>
      <c r="K5" s="22" t="s">
        <v>15</v>
      </c>
      <c r="L5" s="32" t="s">
        <v>20</v>
      </c>
      <c r="M5" s="25">
        <f t="shared" si="5"/>
        <v>4</v>
      </c>
      <c r="N5" s="50">
        <f t="shared" si="6"/>
        <v>2</v>
      </c>
      <c r="O5" s="48">
        <f t="shared" si="7"/>
        <v>-28</v>
      </c>
      <c r="P5" s="48">
        <f t="shared" si="8"/>
        <v>0</v>
      </c>
      <c r="Q5" s="48">
        <f t="shared" si="9"/>
        <v>0</v>
      </c>
      <c r="R5" s="48">
        <f t="shared" si="10"/>
        <v>1</v>
      </c>
      <c r="S5" s="48">
        <f t="shared" si="11"/>
        <v>1</v>
      </c>
      <c r="T5" s="48">
        <f t="shared" si="12"/>
        <v>972004002</v>
      </c>
      <c r="U5" s="55"/>
    </row>
    <row r="6" spans="1:22" ht="20.25" customHeight="1" thickBot="1">
      <c r="A6" s="80"/>
      <c r="B6" s="33" t="s">
        <v>21</v>
      </c>
      <c r="C6" s="26">
        <v>8</v>
      </c>
      <c r="D6" s="14">
        <v>3</v>
      </c>
      <c r="E6" s="51">
        <f>IF(C6="","",C6-M6)</f>
        <v>-20</v>
      </c>
      <c r="F6" s="51">
        <f t="shared" si="0"/>
        <v>0</v>
      </c>
      <c r="G6" s="51">
        <f t="shared" si="1"/>
        <v>0</v>
      </c>
      <c r="H6" s="51">
        <f t="shared" si="2"/>
        <v>1</v>
      </c>
      <c r="I6" s="5">
        <f t="shared" si="3"/>
        <v>1</v>
      </c>
      <c r="J6" s="12">
        <f t="shared" si="4"/>
        <v>980008003</v>
      </c>
      <c r="K6" s="23" t="s">
        <v>15</v>
      </c>
      <c r="L6" s="33" t="s">
        <v>22</v>
      </c>
      <c r="M6" s="26">
        <f t="shared" si="5"/>
        <v>28</v>
      </c>
      <c r="N6" s="53">
        <f t="shared" si="6"/>
        <v>8</v>
      </c>
      <c r="O6" s="48">
        <f t="shared" si="7"/>
        <v>20</v>
      </c>
      <c r="P6" s="48">
        <f t="shared" si="8"/>
        <v>1</v>
      </c>
      <c r="Q6" s="48">
        <f t="shared" si="9"/>
        <v>0</v>
      </c>
      <c r="R6" s="48">
        <f t="shared" si="10"/>
        <v>0</v>
      </c>
      <c r="S6" s="48">
        <f t="shared" si="11"/>
        <v>3</v>
      </c>
      <c r="T6" s="48">
        <f t="shared" si="12"/>
        <v>3020028008</v>
      </c>
      <c r="U6" s="55"/>
    </row>
    <row r="7" spans="1:22" ht="9.75" customHeight="1" thickBot="1">
      <c r="A7" s="1"/>
      <c r="B7" s="30"/>
      <c r="C7" s="30"/>
      <c r="I7" s="5" t="str">
        <f t="shared" si="3"/>
        <v/>
      </c>
      <c r="J7" s="12">
        <f t="shared" si="4"/>
        <v>0</v>
      </c>
      <c r="M7" s="30"/>
      <c r="N7" s="16"/>
      <c r="O7" s="48"/>
      <c r="P7" s="48"/>
      <c r="Q7" s="48"/>
      <c r="R7" s="48"/>
      <c r="S7" s="48" t="str">
        <f t="shared" si="11"/>
        <v/>
      </c>
      <c r="T7" s="55"/>
      <c r="U7" s="55"/>
    </row>
    <row r="8" spans="1:22" s="2" customFormat="1" ht="20.25" customHeight="1">
      <c r="A8" s="27"/>
      <c r="B8" s="31" t="s">
        <v>3</v>
      </c>
      <c r="C8" s="28" t="s">
        <v>4</v>
      </c>
      <c r="D8" s="17" t="s">
        <v>23</v>
      </c>
      <c r="E8" s="17" t="s">
        <v>6</v>
      </c>
      <c r="F8" s="17" t="s">
        <v>7</v>
      </c>
      <c r="G8" s="17" t="s">
        <v>8</v>
      </c>
      <c r="H8" s="17" t="s">
        <v>9</v>
      </c>
      <c r="I8" s="5" t="e">
        <f t="shared" si="3"/>
        <v>#VALUE!</v>
      </c>
      <c r="J8" s="12" t="e">
        <f t="shared" si="4"/>
        <v>#VALUE!</v>
      </c>
      <c r="K8" s="36"/>
      <c r="L8" s="35" t="s">
        <v>12</v>
      </c>
      <c r="M8" s="28" t="s">
        <v>4</v>
      </c>
      <c r="N8" s="18" t="s">
        <v>23</v>
      </c>
      <c r="O8" s="49" t="s">
        <v>6</v>
      </c>
      <c r="P8" s="49" t="s">
        <v>7</v>
      </c>
      <c r="Q8" s="49" t="s">
        <v>8</v>
      </c>
      <c r="R8" s="49" t="s">
        <v>9</v>
      </c>
      <c r="S8" s="48" t="e">
        <f t="shared" si="11"/>
        <v>#VALUE!</v>
      </c>
      <c r="T8" s="54"/>
      <c r="U8" s="54"/>
    </row>
    <row r="9" spans="1:22" ht="20.25" customHeight="1">
      <c r="A9" s="78" t="s">
        <v>24</v>
      </c>
      <c r="B9" s="32" t="s">
        <v>16</v>
      </c>
      <c r="C9" s="25">
        <v>10</v>
      </c>
      <c r="D9" s="13">
        <v>4</v>
      </c>
      <c r="E9" s="15">
        <f>IF(C9="","",C9-M9)</f>
        <v>-16</v>
      </c>
      <c r="F9" s="15">
        <f>IF(C9="","",IF(C9&gt;18,1,0))</f>
        <v>0</v>
      </c>
      <c r="G9" s="15">
        <f>IF(C9="","",IF(C9=18,1,0))</f>
        <v>0</v>
      </c>
      <c r="H9" s="15">
        <f>IF(C9="","",IF(C9&lt;18,1,0))</f>
        <v>1</v>
      </c>
      <c r="I9" s="5">
        <f t="shared" si="3"/>
        <v>1</v>
      </c>
      <c r="J9" s="12">
        <f t="shared" si="4"/>
        <v>984010004</v>
      </c>
      <c r="K9" s="22" t="s">
        <v>15</v>
      </c>
      <c r="L9" s="32" t="s">
        <v>21</v>
      </c>
      <c r="M9" s="25">
        <f>IF(C9="","",36-C9)</f>
        <v>26</v>
      </c>
      <c r="N9" s="50">
        <f>IF(D9="","",11-D9)</f>
        <v>7</v>
      </c>
      <c r="O9" s="48">
        <f>IF(M9="","",M9-C9)</f>
        <v>16</v>
      </c>
      <c r="P9" s="48">
        <f>IF(C9="","",IF(C9&lt;18,1,0))</f>
        <v>1</v>
      </c>
      <c r="Q9" s="48">
        <f>IF(C9="","",IF(C9=18,1,0))</f>
        <v>0</v>
      </c>
      <c r="R9" s="48">
        <f>IF(C9="","",IF(C9&gt;18,1,0))</f>
        <v>0</v>
      </c>
      <c r="S9" s="48">
        <f t="shared" si="11"/>
        <v>3</v>
      </c>
      <c r="T9" s="48">
        <f>IF(N9="","",N9+M9*1000+O9*1000000+S9*1000000000)</f>
        <v>3016026007</v>
      </c>
      <c r="U9" s="55"/>
    </row>
    <row r="10" spans="1:22" ht="20.25" customHeight="1">
      <c r="A10" s="79" t="s">
        <v>25</v>
      </c>
      <c r="B10" s="32" t="s">
        <v>22</v>
      </c>
      <c r="C10" s="25">
        <v>20</v>
      </c>
      <c r="D10" s="13">
        <v>7</v>
      </c>
      <c r="E10" s="15">
        <f>IF(C10="","",C10-M10)</f>
        <v>4</v>
      </c>
      <c r="F10" s="15">
        <f t="shared" ref="F10:F12" si="13">IF(C10="","",IF(C10&gt;18,1,0))</f>
        <v>1</v>
      </c>
      <c r="G10" s="15">
        <f t="shared" ref="G10:G12" si="14">IF(C10="","",IF(C10=18,1,0))</f>
        <v>0</v>
      </c>
      <c r="H10" s="15">
        <f t="shared" ref="H10:H12" si="15">IF(C10="","",IF(C10&lt;18,1,0))</f>
        <v>0</v>
      </c>
      <c r="I10" s="5">
        <f t="shared" si="3"/>
        <v>3</v>
      </c>
      <c r="J10" s="12">
        <f t="shared" si="4"/>
        <v>3004020007</v>
      </c>
      <c r="K10" s="22" t="s">
        <v>15</v>
      </c>
      <c r="L10" s="32" t="s">
        <v>19</v>
      </c>
      <c r="M10" s="25">
        <f t="shared" ref="M10:M12" si="16">IF(C10="","",36-C10)</f>
        <v>16</v>
      </c>
      <c r="N10" s="50">
        <f t="shared" ref="N10:N12" si="17">IF(D10="","",11-D10)</f>
        <v>4</v>
      </c>
      <c r="O10" s="48">
        <f t="shared" ref="O10:O12" si="18">IF(M10="","",M10-C10)</f>
        <v>-4</v>
      </c>
      <c r="P10" s="48">
        <f t="shared" ref="P10:P12" si="19">IF(C10="","",IF(C10&lt;18,1,0))</f>
        <v>0</v>
      </c>
      <c r="Q10" s="48">
        <f t="shared" ref="Q10:Q12" si="20">IF(C10="","",IF(C10=18,1,0))</f>
        <v>0</v>
      </c>
      <c r="R10" s="48">
        <f t="shared" ref="R10:R12" si="21">IF(C10="","",IF(C10&gt;18,1,0))</f>
        <v>1</v>
      </c>
      <c r="S10" s="48">
        <f t="shared" si="11"/>
        <v>1</v>
      </c>
      <c r="T10" s="48">
        <f t="shared" ref="T10:T12" si="22">IF(N10="","",N10+M10*1000+O10*1000000+S10*1000000000)</f>
        <v>996016004</v>
      </c>
      <c r="U10" s="55"/>
    </row>
    <row r="11" spans="1:22" ht="20.25" customHeight="1">
      <c r="A11" s="79" t="s">
        <v>25</v>
      </c>
      <c r="B11" s="32" t="s">
        <v>20</v>
      </c>
      <c r="C11" s="25">
        <v>26</v>
      </c>
      <c r="D11" s="13">
        <v>8</v>
      </c>
      <c r="E11" s="15">
        <f>IF(C11="","",C11-M11)</f>
        <v>16</v>
      </c>
      <c r="F11" s="15">
        <f t="shared" si="13"/>
        <v>1</v>
      </c>
      <c r="G11" s="15">
        <f t="shared" si="14"/>
        <v>0</v>
      </c>
      <c r="H11" s="15">
        <f t="shared" si="15"/>
        <v>0</v>
      </c>
      <c r="I11" s="5">
        <f t="shared" si="3"/>
        <v>3</v>
      </c>
      <c r="J11" s="12">
        <f t="shared" si="4"/>
        <v>3016026008</v>
      </c>
      <c r="K11" s="22" t="s">
        <v>15</v>
      </c>
      <c r="L11" s="32" t="s">
        <v>17</v>
      </c>
      <c r="M11" s="25">
        <f t="shared" si="16"/>
        <v>10</v>
      </c>
      <c r="N11" s="50">
        <f t="shared" si="17"/>
        <v>3</v>
      </c>
      <c r="O11" s="48">
        <f t="shared" si="18"/>
        <v>-16</v>
      </c>
      <c r="P11" s="48">
        <f t="shared" si="19"/>
        <v>0</v>
      </c>
      <c r="Q11" s="48">
        <f t="shared" si="20"/>
        <v>0</v>
      </c>
      <c r="R11" s="48">
        <f t="shared" si="21"/>
        <v>1</v>
      </c>
      <c r="S11" s="48">
        <f t="shared" si="11"/>
        <v>1</v>
      </c>
      <c r="T11" s="48">
        <f t="shared" si="22"/>
        <v>984010003</v>
      </c>
      <c r="U11" s="55"/>
    </row>
    <row r="12" spans="1:22" ht="20.25" customHeight="1" thickBot="1">
      <c r="A12" s="80" t="s">
        <v>25</v>
      </c>
      <c r="B12" s="33" t="s">
        <v>18</v>
      </c>
      <c r="C12" s="26">
        <v>20</v>
      </c>
      <c r="D12" s="14">
        <v>6</v>
      </c>
      <c r="E12" s="51">
        <f>IF(C12="","",C12-M12)</f>
        <v>4</v>
      </c>
      <c r="F12" s="51">
        <f t="shared" si="13"/>
        <v>1</v>
      </c>
      <c r="G12" s="51">
        <f t="shared" si="14"/>
        <v>0</v>
      </c>
      <c r="H12" s="51">
        <f t="shared" si="15"/>
        <v>0</v>
      </c>
      <c r="I12" s="5">
        <f t="shared" si="3"/>
        <v>3</v>
      </c>
      <c r="J12" s="12">
        <f t="shared" si="4"/>
        <v>3004020006</v>
      </c>
      <c r="K12" s="23" t="s">
        <v>15</v>
      </c>
      <c r="L12" s="33" t="s">
        <v>14</v>
      </c>
      <c r="M12" s="26">
        <f t="shared" si="16"/>
        <v>16</v>
      </c>
      <c r="N12" s="53">
        <f t="shared" si="17"/>
        <v>5</v>
      </c>
      <c r="O12" s="48">
        <f t="shared" si="18"/>
        <v>-4</v>
      </c>
      <c r="P12" s="48">
        <f t="shared" si="19"/>
        <v>0</v>
      </c>
      <c r="Q12" s="48">
        <f t="shared" si="20"/>
        <v>0</v>
      </c>
      <c r="R12" s="48">
        <f t="shared" si="21"/>
        <v>1</v>
      </c>
      <c r="S12" s="48">
        <f t="shared" si="11"/>
        <v>1</v>
      </c>
      <c r="T12" s="48">
        <f t="shared" si="22"/>
        <v>996016005</v>
      </c>
      <c r="U12" s="55"/>
    </row>
    <row r="13" spans="1:22" ht="9" customHeight="1" thickBot="1">
      <c r="A13" s="1"/>
      <c r="B13" s="30"/>
      <c r="C13" s="30"/>
      <c r="I13" s="5" t="str">
        <f t="shared" si="3"/>
        <v/>
      </c>
      <c r="J13" s="12">
        <f t="shared" si="4"/>
        <v>0</v>
      </c>
      <c r="M13" s="30"/>
      <c r="N13" s="16"/>
      <c r="O13" s="48"/>
      <c r="P13" s="48"/>
      <c r="Q13" s="48"/>
      <c r="R13" s="48"/>
      <c r="S13" s="48" t="str">
        <f t="shared" si="11"/>
        <v/>
      </c>
      <c r="T13" s="55"/>
      <c r="U13" s="55"/>
    </row>
    <row r="14" spans="1:22" s="2" customFormat="1" ht="20.25" customHeight="1">
      <c r="A14" s="27"/>
      <c r="B14" s="31" t="s">
        <v>3</v>
      </c>
      <c r="C14" s="28" t="s">
        <v>4</v>
      </c>
      <c r="D14" s="17" t="s">
        <v>23</v>
      </c>
      <c r="E14" s="17" t="s">
        <v>6</v>
      </c>
      <c r="F14" s="17" t="s">
        <v>7</v>
      </c>
      <c r="G14" s="17" t="s">
        <v>8</v>
      </c>
      <c r="H14" s="17" t="s">
        <v>9</v>
      </c>
      <c r="I14" s="5" t="e">
        <f t="shared" si="3"/>
        <v>#VALUE!</v>
      </c>
      <c r="J14" s="12" t="e">
        <f t="shared" si="4"/>
        <v>#VALUE!</v>
      </c>
      <c r="K14" s="36"/>
      <c r="L14" s="35" t="s">
        <v>12</v>
      </c>
      <c r="M14" s="28" t="s">
        <v>4</v>
      </c>
      <c r="N14" s="18" t="s">
        <v>23</v>
      </c>
      <c r="O14" s="49" t="s">
        <v>6</v>
      </c>
      <c r="P14" s="49" t="s">
        <v>7</v>
      </c>
      <c r="Q14" s="49" t="s">
        <v>8</v>
      </c>
      <c r="R14" s="49" t="s">
        <v>9</v>
      </c>
      <c r="S14" s="48" t="e">
        <f t="shared" si="11"/>
        <v>#VALUE!</v>
      </c>
      <c r="T14" s="54"/>
      <c r="U14" s="54"/>
    </row>
    <row r="15" spans="1:22" ht="20.25" customHeight="1">
      <c r="A15" s="78" t="s">
        <v>26</v>
      </c>
      <c r="B15" s="32" t="s">
        <v>17</v>
      </c>
      <c r="C15" s="25">
        <v>10</v>
      </c>
      <c r="D15" s="13">
        <v>3</v>
      </c>
      <c r="E15" s="15">
        <f>IF(C15="","",C15-M15)</f>
        <v>-16</v>
      </c>
      <c r="F15" s="15">
        <f>IF(C15="","",IF(C15&gt;18,1,0))</f>
        <v>0</v>
      </c>
      <c r="G15" s="15">
        <f>IF(C15="","",IF(C15=18,1,0))</f>
        <v>0</v>
      </c>
      <c r="H15" s="15">
        <f>IF(C15="","",IF(C15&lt;18,1,0))</f>
        <v>1</v>
      </c>
      <c r="I15" s="5">
        <f t="shared" si="3"/>
        <v>1</v>
      </c>
      <c r="J15" s="12">
        <f t="shared" si="4"/>
        <v>984010003</v>
      </c>
      <c r="K15" s="22" t="s">
        <v>15</v>
      </c>
      <c r="L15" s="32" t="s">
        <v>22</v>
      </c>
      <c r="M15" s="25">
        <f>IF(C15="","",36-C15)</f>
        <v>26</v>
      </c>
      <c r="N15" s="50">
        <f>IF(D15="","",11-D15)</f>
        <v>8</v>
      </c>
      <c r="O15" s="48">
        <f>IF(M15="","",M15-C15)</f>
        <v>16</v>
      </c>
      <c r="P15" s="48">
        <f>IF(C15="","",IF(C15&lt;18,1,0))</f>
        <v>1</v>
      </c>
      <c r="Q15" s="48">
        <f>IF(C15="","",IF(C15=18,1,0))</f>
        <v>0</v>
      </c>
      <c r="R15" s="48">
        <f>IF(C15="","",IF(C15&gt;18,1,0))</f>
        <v>0</v>
      </c>
      <c r="S15" s="48">
        <f t="shared" si="11"/>
        <v>3</v>
      </c>
      <c r="T15" s="48">
        <f>IF(N15="","",N15+M15*1000+O15*1000000+S15*1000000000)</f>
        <v>3016026008</v>
      </c>
      <c r="U15" s="55"/>
    </row>
    <row r="16" spans="1:22" ht="20.25" customHeight="1">
      <c r="A16" s="79" t="s">
        <v>25</v>
      </c>
      <c r="B16" s="32" t="s">
        <v>19</v>
      </c>
      <c r="C16" s="25">
        <v>18</v>
      </c>
      <c r="D16" s="13">
        <v>6</v>
      </c>
      <c r="E16" s="15">
        <f>IF(C16="","",C16-M16)</f>
        <v>0</v>
      </c>
      <c r="F16" s="15">
        <f t="shared" ref="F16:F18" si="23">IF(C16="","",IF(C16&gt;18,1,0))</f>
        <v>0</v>
      </c>
      <c r="G16" s="15">
        <f t="shared" ref="G16:G18" si="24">IF(C16="","",IF(C16=18,1,0))</f>
        <v>1</v>
      </c>
      <c r="H16" s="15">
        <f t="shared" ref="H16:H18" si="25">IF(C16="","",IF(C16&lt;18,1,0))</f>
        <v>0</v>
      </c>
      <c r="I16" s="5">
        <f t="shared" si="3"/>
        <v>2</v>
      </c>
      <c r="J16" s="12">
        <f t="shared" si="4"/>
        <v>2000018006</v>
      </c>
      <c r="K16" s="22" t="s">
        <v>15</v>
      </c>
      <c r="L16" s="32" t="s">
        <v>16</v>
      </c>
      <c r="M16" s="25">
        <f>IF(C16="","",36-C16)</f>
        <v>18</v>
      </c>
      <c r="N16" s="50">
        <f t="shared" ref="N16:N18" si="26">IF(D16="","",11-D16)</f>
        <v>5</v>
      </c>
      <c r="O16" s="48">
        <f t="shared" ref="O16:O18" si="27">IF(M16="","",M16-C16)</f>
        <v>0</v>
      </c>
      <c r="P16" s="48">
        <f t="shared" ref="P16:P18" si="28">IF(C16="","",IF(C16&lt;18,1,0))</f>
        <v>0</v>
      </c>
      <c r="Q16" s="48">
        <f t="shared" ref="Q16:Q18" si="29">IF(C16="","",IF(C16=18,1,0))</f>
        <v>1</v>
      </c>
      <c r="R16" s="48">
        <f t="shared" ref="R16:R18" si="30">IF(C16="","",IF(C16&gt;18,1,0))</f>
        <v>0</v>
      </c>
      <c r="S16" s="48">
        <f t="shared" si="11"/>
        <v>2</v>
      </c>
      <c r="T16" s="48">
        <f t="shared" ref="T16:T18" si="31">IF(N16="","",N16+M16*1000+O16*1000000+S16*1000000000)</f>
        <v>2000018005</v>
      </c>
      <c r="U16" s="55"/>
    </row>
    <row r="17" spans="1:21" ht="20.25" customHeight="1">
      <c r="A17" s="79" t="s">
        <v>25</v>
      </c>
      <c r="B17" s="32" t="s">
        <v>21</v>
      </c>
      <c r="C17" s="25">
        <v>20</v>
      </c>
      <c r="D17" s="13">
        <v>6</v>
      </c>
      <c r="E17" s="15">
        <f>IF(C17="","",C17-M17)</f>
        <v>4</v>
      </c>
      <c r="F17" s="15">
        <f t="shared" si="23"/>
        <v>1</v>
      </c>
      <c r="G17" s="15">
        <f t="shared" si="24"/>
        <v>0</v>
      </c>
      <c r="H17" s="15">
        <f t="shared" si="25"/>
        <v>0</v>
      </c>
      <c r="I17" s="5">
        <f t="shared" si="3"/>
        <v>3</v>
      </c>
      <c r="J17" s="12">
        <f t="shared" si="4"/>
        <v>3004020006</v>
      </c>
      <c r="K17" s="22" t="s">
        <v>15</v>
      </c>
      <c r="L17" s="32" t="s">
        <v>14</v>
      </c>
      <c r="M17" s="25">
        <f t="shared" ref="M17:M18" si="32">IF(C17="","",36-C17)</f>
        <v>16</v>
      </c>
      <c r="N17" s="50">
        <f t="shared" si="26"/>
        <v>5</v>
      </c>
      <c r="O17" s="48">
        <f t="shared" si="27"/>
        <v>-4</v>
      </c>
      <c r="P17" s="48">
        <f t="shared" si="28"/>
        <v>0</v>
      </c>
      <c r="Q17" s="48">
        <f t="shared" si="29"/>
        <v>0</v>
      </c>
      <c r="R17" s="48">
        <f t="shared" si="30"/>
        <v>1</v>
      </c>
      <c r="S17" s="48">
        <f t="shared" si="11"/>
        <v>1</v>
      </c>
      <c r="T17" s="48">
        <f t="shared" si="31"/>
        <v>996016005</v>
      </c>
      <c r="U17" s="55"/>
    </row>
    <row r="18" spans="1:21" ht="20.25" customHeight="1" thickBot="1">
      <c r="A18" s="80" t="s">
        <v>25</v>
      </c>
      <c r="B18" s="33" t="s">
        <v>20</v>
      </c>
      <c r="C18" s="26">
        <v>12</v>
      </c>
      <c r="D18" s="14">
        <v>5</v>
      </c>
      <c r="E18" s="51">
        <f>IF(C18="","",C18-M18)</f>
        <v>-12</v>
      </c>
      <c r="F18" s="51">
        <f t="shared" si="23"/>
        <v>0</v>
      </c>
      <c r="G18" s="51">
        <f t="shared" si="24"/>
        <v>0</v>
      </c>
      <c r="H18" s="51">
        <f t="shared" si="25"/>
        <v>1</v>
      </c>
      <c r="I18" s="5">
        <f t="shared" si="3"/>
        <v>1</v>
      </c>
      <c r="J18" s="12">
        <f t="shared" si="4"/>
        <v>988012005</v>
      </c>
      <c r="K18" s="23" t="s">
        <v>15</v>
      </c>
      <c r="L18" s="33" t="s">
        <v>18</v>
      </c>
      <c r="M18" s="26">
        <f t="shared" si="32"/>
        <v>24</v>
      </c>
      <c r="N18" s="53">
        <f t="shared" si="26"/>
        <v>6</v>
      </c>
      <c r="O18" s="48">
        <f t="shared" si="27"/>
        <v>12</v>
      </c>
      <c r="P18" s="48">
        <f t="shared" si="28"/>
        <v>1</v>
      </c>
      <c r="Q18" s="48">
        <f t="shared" si="29"/>
        <v>0</v>
      </c>
      <c r="R18" s="48">
        <f t="shared" si="30"/>
        <v>0</v>
      </c>
      <c r="S18" s="48">
        <f t="shared" si="11"/>
        <v>3</v>
      </c>
      <c r="T18" s="48">
        <f t="shared" si="31"/>
        <v>3012024006</v>
      </c>
      <c r="U18" s="55"/>
    </row>
    <row r="19" spans="1:21" ht="20.25" customHeight="1" thickBot="1">
      <c r="A19" s="1"/>
      <c r="B19" s="30"/>
      <c r="C19" s="30"/>
      <c r="I19" s="5" t="str">
        <f t="shared" si="3"/>
        <v/>
      </c>
      <c r="J19" s="12">
        <f t="shared" si="4"/>
        <v>0</v>
      </c>
      <c r="M19" s="30"/>
      <c r="N19" s="16"/>
      <c r="O19" s="48"/>
      <c r="P19" s="48"/>
      <c r="Q19" s="48"/>
      <c r="R19" s="48"/>
      <c r="S19" s="48" t="str">
        <f t="shared" si="11"/>
        <v/>
      </c>
      <c r="T19" s="55"/>
      <c r="U19" s="55"/>
    </row>
    <row r="20" spans="1:21" s="2" customFormat="1" ht="20.25" customHeight="1">
      <c r="A20" s="27"/>
      <c r="B20" s="31" t="s">
        <v>3</v>
      </c>
      <c r="C20" s="28" t="s">
        <v>4</v>
      </c>
      <c r="D20" s="17" t="s">
        <v>23</v>
      </c>
      <c r="E20" s="17" t="s">
        <v>6</v>
      </c>
      <c r="F20" s="17" t="s">
        <v>7</v>
      </c>
      <c r="G20" s="17" t="s">
        <v>8</v>
      </c>
      <c r="H20" s="17" t="s">
        <v>9</v>
      </c>
      <c r="I20" s="5" t="e">
        <f t="shared" si="3"/>
        <v>#VALUE!</v>
      </c>
      <c r="J20" s="12" t="e">
        <f t="shared" si="4"/>
        <v>#VALUE!</v>
      </c>
      <c r="K20" s="36"/>
      <c r="L20" s="35" t="s">
        <v>12</v>
      </c>
      <c r="M20" s="28" t="s">
        <v>4</v>
      </c>
      <c r="N20" s="18" t="s">
        <v>23</v>
      </c>
      <c r="O20" s="49" t="s">
        <v>6</v>
      </c>
      <c r="P20" s="49" t="s">
        <v>7</v>
      </c>
      <c r="Q20" s="49" t="s">
        <v>8</v>
      </c>
      <c r="R20" s="49" t="s">
        <v>9</v>
      </c>
      <c r="S20" s="48" t="e">
        <f t="shared" si="11"/>
        <v>#VALUE!</v>
      </c>
      <c r="T20" s="54"/>
      <c r="U20" s="54"/>
    </row>
    <row r="21" spans="1:21" ht="20.25" customHeight="1">
      <c r="A21" s="78" t="s">
        <v>27</v>
      </c>
      <c r="B21" s="32" t="s">
        <v>14</v>
      </c>
      <c r="C21" s="25">
        <v>18</v>
      </c>
      <c r="D21" s="13">
        <v>6</v>
      </c>
      <c r="E21" s="15">
        <f>IF(C21="","",C21-M21)</f>
        <v>0</v>
      </c>
      <c r="F21" s="15">
        <f>IF(C21="","",IF(C21&gt;18,1,0))</f>
        <v>0</v>
      </c>
      <c r="G21" s="15">
        <f>IF(C21="","",IF(C21=18,1,0))</f>
        <v>1</v>
      </c>
      <c r="H21" s="15">
        <f>IF(C21="","",IF(C21&lt;18,1,0))</f>
        <v>0</v>
      </c>
      <c r="I21" s="5">
        <f t="shared" si="3"/>
        <v>2</v>
      </c>
      <c r="J21" s="12">
        <f t="shared" si="4"/>
        <v>2000018006</v>
      </c>
      <c r="K21" s="22" t="s">
        <v>15</v>
      </c>
      <c r="L21" s="32" t="s">
        <v>19</v>
      </c>
      <c r="M21" s="25">
        <f>IF(C21="","",36-C21)</f>
        <v>18</v>
      </c>
      <c r="N21" s="50">
        <f>IF(D21="","",11-D21)</f>
        <v>5</v>
      </c>
      <c r="O21" s="48">
        <f>IF(M21="","",M21-C21)</f>
        <v>0</v>
      </c>
      <c r="P21" s="48">
        <f>IF(C21="","",IF(C21&lt;18,1,0))</f>
        <v>0</v>
      </c>
      <c r="Q21" s="48">
        <f>IF(C21="","",IF(C21=18,1,0))</f>
        <v>1</v>
      </c>
      <c r="R21" s="48">
        <f>IF(C21="","",IF(C21&gt;18,1,0))</f>
        <v>0</v>
      </c>
      <c r="S21" s="48">
        <f t="shared" si="11"/>
        <v>2</v>
      </c>
      <c r="T21" s="48">
        <f>IF(N21="","",N21+M21*1000+O21*1000000+S21*1000000000)</f>
        <v>2000018005</v>
      </c>
      <c r="U21" s="55"/>
    </row>
    <row r="22" spans="1:21" ht="20.25" customHeight="1">
      <c r="A22" s="79" t="s">
        <v>25</v>
      </c>
      <c r="B22" s="32" t="s">
        <v>16</v>
      </c>
      <c r="C22" s="25">
        <v>26</v>
      </c>
      <c r="D22" s="13">
        <v>8</v>
      </c>
      <c r="E22" s="15">
        <f>IF(C22="","",C22-M22)</f>
        <v>16</v>
      </c>
      <c r="F22" s="15">
        <f t="shared" ref="F22:F24" si="33">IF(C22="","",IF(C22&gt;18,1,0))</f>
        <v>1</v>
      </c>
      <c r="G22" s="15">
        <f t="shared" ref="G22:G24" si="34">IF(C22="","",IF(C22=18,1,0))</f>
        <v>0</v>
      </c>
      <c r="H22" s="15">
        <f t="shared" ref="H22:H24" si="35">IF(C22="","",IF(C22&lt;18,1,0))</f>
        <v>0</v>
      </c>
      <c r="I22" s="5">
        <f t="shared" si="3"/>
        <v>3</v>
      </c>
      <c r="J22" s="12">
        <f t="shared" si="4"/>
        <v>3016026008</v>
      </c>
      <c r="K22" s="22" t="s">
        <v>15</v>
      </c>
      <c r="L22" s="32" t="s">
        <v>17</v>
      </c>
      <c r="M22" s="25">
        <f t="shared" ref="M22:M24" si="36">IF(C22="","",36-C22)</f>
        <v>10</v>
      </c>
      <c r="N22" s="50">
        <f t="shared" ref="N22:N24" si="37">IF(D22="","",11-D22)</f>
        <v>3</v>
      </c>
      <c r="O22" s="48">
        <f t="shared" ref="O22:O24" si="38">IF(M22="","",M22-C22)</f>
        <v>-16</v>
      </c>
      <c r="P22" s="48">
        <f t="shared" ref="P22:P24" si="39">IF(C22="","",IF(C22&lt;18,1,0))</f>
        <v>0</v>
      </c>
      <c r="Q22" s="48">
        <f t="shared" ref="Q22:Q24" si="40">IF(C22="","",IF(C22=18,1,0))</f>
        <v>0</v>
      </c>
      <c r="R22" s="48">
        <f t="shared" ref="R22:R24" si="41">IF(C22="","",IF(C22&gt;18,1,0))</f>
        <v>1</v>
      </c>
      <c r="S22" s="48">
        <f t="shared" si="11"/>
        <v>1</v>
      </c>
      <c r="T22" s="48">
        <f t="shared" ref="T22:T24" si="42">IF(N22="","",N22+M22*1000+O22*1000000+S22*1000000000)</f>
        <v>984010003</v>
      </c>
      <c r="U22" s="55"/>
    </row>
    <row r="23" spans="1:21" ht="20.25" customHeight="1">
      <c r="A23" s="79" t="s">
        <v>25</v>
      </c>
      <c r="B23" s="32" t="s">
        <v>22</v>
      </c>
      <c r="C23" s="25">
        <v>34</v>
      </c>
      <c r="D23" s="13">
        <v>10</v>
      </c>
      <c r="E23" s="15">
        <f>IF(C23="","",C23-M23)</f>
        <v>32</v>
      </c>
      <c r="F23" s="15">
        <f t="shared" si="33"/>
        <v>1</v>
      </c>
      <c r="G23" s="15">
        <f t="shared" si="34"/>
        <v>0</v>
      </c>
      <c r="H23" s="15">
        <f t="shared" si="35"/>
        <v>0</v>
      </c>
      <c r="I23" s="5">
        <f t="shared" si="3"/>
        <v>3</v>
      </c>
      <c r="J23" s="12">
        <f t="shared" si="4"/>
        <v>3032034010</v>
      </c>
      <c r="K23" s="22" t="s">
        <v>15</v>
      </c>
      <c r="L23" s="32" t="s">
        <v>20</v>
      </c>
      <c r="M23" s="25">
        <f t="shared" si="36"/>
        <v>2</v>
      </c>
      <c r="N23" s="50">
        <f t="shared" si="37"/>
        <v>1</v>
      </c>
      <c r="O23" s="48">
        <f t="shared" si="38"/>
        <v>-32</v>
      </c>
      <c r="P23" s="48">
        <f t="shared" si="39"/>
        <v>0</v>
      </c>
      <c r="Q23" s="48">
        <f t="shared" si="40"/>
        <v>0</v>
      </c>
      <c r="R23" s="48">
        <f t="shared" si="41"/>
        <v>1</v>
      </c>
      <c r="S23" s="48">
        <f t="shared" si="11"/>
        <v>1</v>
      </c>
      <c r="T23" s="48">
        <f t="shared" si="42"/>
        <v>968002001</v>
      </c>
      <c r="U23" s="55"/>
    </row>
    <row r="24" spans="1:21" ht="20.25" customHeight="1" thickBot="1">
      <c r="A24" s="80" t="s">
        <v>25</v>
      </c>
      <c r="B24" s="33" t="s">
        <v>18</v>
      </c>
      <c r="C24" s="26">
        <v>24</v>
      </c>
      <c r="D24" s="14">
        <v>8</v>
      </c>
      <c r="E24" s="51">
        <f>IF(C24="","",C24-M24)</f>
        <v>12</v>
      </c>
      <c r="F24" s="51">
        <f t="shared" si="33"/>
        <v>1</v>
      </c>
      <c r="G24" s="51">
        <f t="shared" si="34"/>
        <v>0</v>
      </c>
      <c r="H24" s="51">
        <f t="shared" si="35"/>
        <v>0</v>
      </c>
      <c r="I24" s="5">
        <f t="shared" si="3"/>
        <v>3</v>
      </c>
      <c r="J24" s="12">
        <f t="shared" si="4"/>
        <v>3012024008</v>
      </c>
      <c r="K24" s="23" t="s">
        <v>15</v>
      </c>
      <c r="L24" s="33" t="s">
        <v>21</v>
      </c>
      <c r="M24" s="26">
        <f t="shared" si="36"/>
        <v>12</v>
      </c>
      <c r="N24" s="53">
        <f t="shared" si="37"/>
        <v>3</v>
      </c>
      <c r="O24" s="48">
        <f t="shared" si="38"/>
        <v>-12</v>
      </c>
      <c r="P24" s="48">
        <f t="shared" si="39"/>
        <v>0</v>
      </c>
      <c r="Q24" s="48">
        <f t="shared" si="40"/>
        <v>0</v>
      </c>
      <c r="R24" s="48">
        <f t="shared" si="41"/>
        <v>1</v>
      </c>
      <c r="S24" s="48">
        <f t="shared" si="11"/>
        <v>1</v>
      </c>
      <c r="T24" s="48">
        <f t="shared" si="42"/>
        <v>988012003</v>
      </c>
      <c r="U24" s="55"/>
    </row>
    <row r="25" spans="1:21" ht="11.25" customHeight="1" thickBot="1">
      <c r="A25" s="1"/>
      <c r="B25" s="30"/>
      <c r="E25" s="16"/>
      <c r="F25" s="16"/>
      <c r="G25" s="16"/>
      <c r="H25" s="16"/>
      <c r="I25" s="5" t="str">
        <f t="shared" si="3"/>
        <v/>
      </c>
      <c r="J25" s="12">
        <f t="shared" si="4"/>
        <v>0</v>
      </c>
      <c r="K25" s="22"/>
      <c r="L25" s="30"/>
      <c r="N25" s="16"/>
      <c r="O25" s="48"/>
      <c r="P25" s="48"/>
      <c r="Q25" s="48"/>
      <c r="R25" s="48"/>
      <c r="S25" s="48" t="str">
        <f t="shared" si="11"/>
        <v/>
      </c>
      <c r="T25" s="55"/>
      <c r="U25" s="55"/>
    </row>
    <row r="26" spans="1:21" s="2" customFormat="1" ht="20.25" customHeight="1">
      <c r="A26" s="27"/>
      <c r="B26" s="31" t="s">
        <v>3</v>
      </c>
      <c r="C26" s="28" t="s">
        <v>4</v>
      </c>
      <c r="D26" s="17" t="s">
        <v>23</v>
      </c>
      <c r="E26" s="17" t="s">
        <v>6</v>
      </c>
      <c r="F26" s="17" t="s">
        <v>7</v>
      </c>
      <c r="G26" s="17" t="s">
        <v>8</v>
      </c>
      <c r="H26" s="17" t="s">
        <v>9</v>
      </c>
      <c r="I26" s="5" t="e">
        <f t="shared" si="3"/>
        <v>#VALUE!</v>
      </c>
      <c r="J26" s="12" t="e">
        <f t="shared" si="4"/>
        <v>#VALUE!</v>
      </c>
      <c r="K26" s="36"/>
      <c r="L26" s="35" t="s">
        <v>12</v>
      </c>
      <c r="M26" s="28" t="s">
        <v>4</v>
      </c>
      <c r="N26" s="18" t="s">
        <v>23</v>
      </c>
      <c r="O26" s="49" t="s">
        <v>6</v>
      </c>
      <c r="P26" s="49" t="s">
        <v>7</v>
      </c>
      <c r="Q26" s="49" t="s">
        <v>8</v>
      </c>
      <c r="R26" s="49" t="s">
        <v>9</v>
      </c>
      <c r="S26" s="48" t="e">
        <f t="shared" si="11"/>
        <v>#VALUE!</v>
      </c>
      <c r="T26" s="54"/>
      <c r="U26" s="54"/>
    </row>
    <row r="27" spans="1:21" ht="20.25" customHeight="1">
      <c r="A27" s="78" t="s">
        <v>28</v>
      </c>
      <c r="B27" s="32" t="s">
        <v>17</v>
      </c>
      <c r="C27" s="25">
        <v>22</v>
      </c>
      <c r="D27" s="13">
        <v>6</v>
      </c>
      <c r="E27" s="15">
        <f>IF(C27="","",C27-M27)</f>
        <v>8</v>
      </c>
      <c r="F27" s="15">
        <f>IF(C27="","",IF(C27&gt;18,1,0))</f>
        <v>1</v>
      </c>
      <c r="G27" s="15">
        <f>IF(C27="","",IF(C27=18,1,0))</f>
        <v>0</v>
      </c>
      <c r="H27" s="15">
        <f>IF(C27="","",IF(C27&lt;18,1,0))</f>
        <v>0</v>
      </c>
      <c r="I27" s="5">
        <f t="shared" si="3"/>
        <v>3</v>
      </c>
      <c r="J27" s="12">
        <f t="shared" si="4"/>
        <v>3008022006</v>
      </c>
      <c r="K27" s="22" t="s">
        <v>15</v>
      </c>
      <c r="L27" s="32" t="s">
        <v>14</v>
      </c>
      <c r="M27" s="25">
        <f>IF(C27="","",36-C27)</f>
        <v>14</v>
      </c>
      <c r="N27" s="50">
        <f>IF(D27="","",11-D27)</f>
        <v>5</v>
      </c>
      <c r="O27" s="48">
        <f>IF(M27="","",M27-C27)</f>
        <v>-8</v>
      </c>
      <c r="P27" s="48">
        <f>IF(C27="","",IF(C27&lt;18,1,0))</f>
        <v>0</v>
      </c>
      <c r="Q27" s="48">
        <f>IF(C27="","",IF(C27=18,1,0))</f>
        <v>0</v>
      </c>
      <c r="R27" s="48">
        <f>IF(C27="","",IF(C27&gt;18,1,0))</f>
        <v>1</v>
      </c>
      <c r="S27" s="48">
        <f t="shared" si="11"/>
        <v>1</v>
      </c>
      <c r="T27" s="48">
        <f>IF(N27="","",N27+M27*1000+O27*1000000+S27*1000000000)</f>
        <v>992014005</v>
      </c>
      <c r="U27" s="55"/>
    </row>
    <row r="28" spans="1:21" ht="20.25" customHeight="1">
      <c r="A28" s="79" t="s">
        <v>25</v>
      </c>
      <c r="B28" s="32" t="s">
        <v>19</v>
      </c>
      <c r="C28" s="25">
        <v>28</v>
      </c>
      <c r="D28" s="13">
        <v>8</v>
      </c>
      <c r="E28" s="15">
        <f>IF(C28="","",C28-M28)</f>
        <v>20</v>
      </c>
      <c r="F28" s="15">
        <f t="shared" ref="F28:F30" si="43">IF(C28="","",IF(C28&gt;18,1,0))</f>
        <v>1</v>
      </c>
      <c r="G28" s="15">
        <f t="shared" ref="G28:G30" si="44">IF(C28="","",IF(C28=18,1,0))</f>
        <v>0</v>
      </c>
      <c r="H28" s="15">
        <f t="shared" ref="H28:H30" si="45">IF(C28="","",IF(C28&lt;18,1,0))</f>
        <v>0</v>
      </c>
      <c r="I28" s="5">
        <f t="shared" si="3"/>
        <v>3</v>
      </c>
      <c r="J28" s="12">
        <f t="shared" si="4"/>
        <v>3020028008</v>
      </c>
      <c r="K28" s="22" t="s">
        <v>15</v>
      </c>
      <c r="L28" s="32" t="s">
        <v>21</v>
      </c>
      <c r="M28" s="25">
        <f t="shared" ref="M28:M30" si="46">IF(C28="","",36-C28)</f>
        <v>8</v>
      </c>
      <c r="N28" s="50">
        <f t="shared" ref="N28:N30" si="47">IF(D28="","",11-D28)</f>
        <v>3</v>
      </c>
      <c r="O28" s="48">
        <f t="shared" ref="O28:O30" si="48">IF(M28="","",M28-C28)</f>
        <v>-20</v>
      </c>
      <c r="P28" s="48">
        <f t="shared" ref="P28:P30" si="49">IF(C28="","",IF(C28&lt;18,1,0))</f>
        <v>0</v>
      </c>
      <c r="Q28" s="48">
        <f t="shared" ref="Q28:Q30" si="50">IF(C28="","",IF(C28=18,1,0))</f>
        <v>0</v>
      </c>
      <c r="R28" s="48">
        <f t="shared" ref="R28:R30" si="51">IF(C28="","",IF(C28&gt;18,1,0))</f>
        <v>1</v>
      </c>
      <c r="S28" s="48">
        <f t="shared" si="11"/>
        <v>1</v>
      </c>
      <c r="T28" s="48">
        <f t="shared" ref="T28:T30" si="52">IF(N28="","",N28+M28*1000+O28*1000000+S28*1000000000)</f>
        <v>980008003</v>
      </c>
      <c r="U28" s="55"/>
    </row>
    <row r="29" spans="1:21" ht="20.25" customHeight="1">
      <c r="A29" s="79" t="s">
        <v>25</v>
      </c>
      <c r="B29" s="32" t="s">
        <v>22</v>
      </c>
      <c r="C29" s="25">
        <v>26</v>
      </c>
      <c r="D29" s="13">
        <v>9</v>
      </c>
      <c r="E29" s="15">
        <f>IF(C29="","",C29-M29)</f>
        <v>16</v>
      </c>
      <c r="F29" s="15">
        <f t="shared" si="43"/>
        <v>1</v>
      </c>
      <c r="G29" s="15">
        <f t="shared" si="44"/>
        <v>0</v>
      </c>
      <c r="H29" s="15">
        <f t="shared" si="45"/>
        <v>0</v>
      </c>
      <c r="I29" s="5">
        <f t="shared" si="3"/>
        <v>3</v>
      </c>
      <c r="J29" s="12">
        <f t="shared" si="4"/>
        <v>3016026009</v>
      </c>
      <c r="K29" s="22" t="s">
        <v>15</v>
      </c>
      <c r="L29" s="32" t="s">
        <v>18</v>
      </c>
      <c r="M29" s="25">
        <f t="shared" si="46"/>
        <v>10</v>
      </c>
      <c r="N29" s="50">
        <f t="shared" si="47"/>
        <v>2</v>
      </c>
      <c r="O29" s="48">
        <f t="shared" si="48"/>
        <v>-16</v>
      </c>
      <c r="P29" s="48">
        <f t="shared" si="49"/>
        <v>0</v>
      </c>
      <c r="Q29" s="48">
        <f t="shared" si="50"/>
        <v>0</v>
      </c>
      <c r="R29" s="48">
        <f t="shared" si="51"/>
        <v>1</v>
      </c>
      <c r="S29" s="48">
        <f t="shared" si="11"/>
        <v>1</v>
      </c>
      <c r="T29" s="48">
        <f t="shared" si="52"/>
        <v>984010002</v>
      </c>
      <c r="U29" s="55"/>
    </row>
    <row r="30" spans="1:21" ht="20.25" customHeight="1" thickBot="1">
      <c r="A30" s="80" t="s">
        <v>25</v>
      </c>
      <c r="B30" s="33" t="s">
        <v>20</v>
      </c>
      <c r="C30" s="26">
        <v>14</v>
      </c>
      <c r="D30" s="14">
        <v>5</v>
      </c>
      <c r="E30" s="51">
        <f>IF(C30="","",C30-M30)</f>
        <v>-8</v>
      </c>
      <c r="F30" s="51">
        <f t="shared" si="43"/>
        <v>0</v>
      </c>
      <c r="G30" s="51">
        <f t="shared" si="44"/>
        <v>0</v>
      </c>
      <c r="H30" s="51">
        <f t="shared" si="45"/>
        <v>1</v>
      </c>
      <c r="I30" s="5">
        <f t="shared" si="3"/>
        <v>1</v>
      </c>
      <c r="J30" s="12">
        <f t="shared" si="4"/>
        <v>992014005</v>
      </c>
      <c r="K30" s="23" t="s">
        <v>15</v>
      </c>
      <c r="L30" s="33" t="s">
        <v>16</v>
      </c>
      <c r="M30" s="26">
        <f t="shared" si="46"/>
        <v>22</v>
      </c>
      <c r="N30" s="53">
        <f t="shared" si="47"/>
        <v>6</v>
      </c>
      <c r="O30" s="48">
        <f t="shared" si="48"/>
        <v>8</v>
      </c>
      <c r="P30" s="48">
        <f t="shared" si="49"/>
        <v>1</v>
      </c>
      <c r="Q30" s="48">
        <f t="shared" si="50"/>
        <v>0</v>
      </c>
      <c r="R30" s="48">
        <f t="shared" si="51"/>
        <v>0</v>
      </c>
      <c r="S30" s="48">
        <f t="shared" si="11"/>
        <v>3</v>
      </c>
      <c r="T30" s="48">
        <f t="shared" si="52"/>
        <v>3008022006</v>
      </c>
      <c r="U30" s="55"/>
    </row>
    <row r="31" spans="1:21" ht="10.5" customHeight="1" thickBot="1">
      <c r="A31" s="1"/>
      <c r="B31" s="30"/>
      <c r="C31" s="30"/>
      <c r="I31" s="5" t="str">
        <f t="shared" si="3"/>
        <v/>
      </c>
      <c r="J31" s="12">
        <f t="shared" si="4"/>
        <v>0</v>
      </c>
      <c r="M31" s="30"/>
      <c r="N31" s="16"/>
      <c r="O31" s="48"/>
      <c r="P31" s="48"/>
      <c r="Q31" s="48"/>
      <c r="R31" s="48"/>
      <c r="S31" s="48" t="str">
        <f t="shared" si="11"/>
        <v/>
      </c>
      <c r="T31" s="54"/>
      <c r="U31" s="55"/>
    </row>
    <row r="32" spans="1:21" s="2" customFormat="1" ht="20.25" customHeight="1">
      <c r="A32" s="27"/>
      <c r="B32" s="31" t="s">
        <v>3</v>
      </c>
      <c r="C32" s="28" t="s">
        <v>4</v>
      </c>
      <c r="D32" s="17" t="s">
        <v>23</v>
      </c>
      <c r="E32" s="17" t="s">
        <v>6</v>
      </c>
      <c r="F32" s="17" t="s">
        <v>7</v>
      </c>
      <c r="G32" s="17" t="s">
        <v>8</v>
      </c>
      <c r="H32" s="17" t="s">
        <v>9</v>
      </c>
      <c r="I32" s="5" t="e">
        <f t="shared" si="3"/>
        <v>#VALUE!</v>
      </c>
      <c r="J32" s="12" t="e">
        <f t="shared" si="4"/>
        <v>#VALUE!</v>
      </c>
      <c r="K32" s="36"/>
      <c r="L32" s="35" t="s">
        <v>12</v>
      </c>
      <c r="M32" s="28" t="s">
        <v>4</v>
      </c>
      <c r="N32" s="18" t="s">
        <v>23</v>
      </c>
      <c r="O32" s="49" t="s">
        <v>6</v>
      </c>
      <c r="P32" s="49" t="s">
        <v>7</v>
      </c>
      <c r="Q32" s="49" t="s">
        <v>8</v>
      </c>
      <c r="R32" s="49" t="s">
        <v>9</v>
      </c>
      <c r="S32" s="48" t="e">
        <f t="shared" si="11"/>
        <v>#VALUE!</v>
      </c>
      <c r="T32" s="54"/>
      <c r="U32" s="54"/>
    </row>
    <row r="33" spans="1:21" ht="20.25" customHeight="1">
      <c r="A33" s="78" t="s">
        <v>29</v>
      </c>
      <c r="B33" s="32" t="s">
        <v>14</v>
      </c>
      <c r="C33" s="25" t="str">
        <f>""</f>
        <v/>
      </c>
      <c r="D33" s="13"/>
      <c r="E33" s="15" t="str">
        <f>IF(C33="","",C33-M33)</f>
        <v/>
      </c>
      <c r="F33" s="15" t="str">
        <f>IF(C33="","",IF(C33&gt;18,1,0))</f>
        <v/>
      </c>
      <c r="G33" s="15" t="str">
        <f>IF(C33="","",IF(C33=18,1,0))</f>
        <v/>
      </c>
      <c r="H33" s="15" t="str">
        <f>IF(C33="","",IF(C33&lt;18,1,0))</f>
        <v/>
      </c>
      <c r="I33" s="5" t="str">
        <f t="shared" si="3"/>
        <v/>
      </c>
      <c r="J33" s="12">
        <f t="shared" si="4"/>
        <v>0</v>
      </c>
      <c r="K33" s="22" t="s">
        <v>15</v>
      </c>
      <c r="L33" s="32" t="s">
        <v>20</v>
      </c>
      <c r="M33" s="25" t="str">
        <f>IF(C33="","",36-C33)</f>
        <v/>
      </c>
      <c r="N33" s="50" t="str">
        <f>IF(D33="","",11-D33)</f>
        <v/>
      </c>
      <c r="O33" s="48" t="str">
        <f>IF(M33="","",M33-C33)</f>
        <v/>
      </c>
      <c r="P33" s="48" t="str">
        <f>IF(C33="","",IF(C33&lt;18,1,0))</f>
        <v/>
      </c>
      <c r="Q33" s="48" t="str">
        <f>IF(C33="","",IF(C33=18,1,0))</f>
        <v/>
      </c>
      <c r="R33" s="48" t="str">
        <f>IF(C33="","",IF(C33&gt;18,1,0))</f>
        <v/>
      </c>
      <c r="S33" s="48" t="str">
        <f t="shared" si="11"/>
        <v/>
      </c>
      <c r="T33" s="48" t="str">
        <f>IF(N33="","",N33+M33*1000+O33*1000000+S33*1000000000)</f>
        <v/>
      </c>
      <c r="U33" s="55"/>
    </row>
    <row r="34" spans="1:21" ht="20.25" customHeight="1">
      <c r="A34" s="79" t="s">
        <v>25</v>
      </c>
      <c r="B34" s="32" t="s">
        <v>16</v>
      </c>
      <c r="C34" s="25" t="str">
        <f>""</f>
        <v/>
      </c>
      <c r="D34" s="13"/>
      <c r="E34" s="15" t="str">
        <f>IF(C34="","",C34-M34)</f>
        <v/>
      </c>
      <c r="F34" s="15" t="str">
        <f t="shared" ref="F34:F36" si="53">IF(C34="","",IF(C34&gt;18,1,0))</f>
        <v/>
      </c>
      <c r="G34" s="15" t="str">
        <f t="shared" ref="G34:G36" si="54">IF(C34="","",IF(C34=18,1,0))</f>
        <v/>
      </c>
      <c r="H34" s="15" t="str">
        <f t="shared" ref="H34:H36" si="55">IF(C34="","",IF(C34&lt;18,1,0))</f>
        <v/>
      </c>
      <c r="I34" s="5" t="str">
        <f t="shared" si="3"/>
        <v/>
      </c>
      <c r="J34" s="12">
        <f t="shared" si="4"/>
        <v>0</v>
      </c>
      <c r="K34" s="22" t="s">
        <v>15</v>
      </c>
      <c r="L34" s="32" t="s">
        <v>22</v>
      </c>
      <c r="M34" s="25" t="str">
        <f t="shared" ref="M34:M36" si="56">IF(C34="","",36-C34)</f>
        <v/>
      </c>
      <c r="N34" s="50" t="str">
        <f t="shared" ref="N34:N36" si="57">IF(D34="","",11-D34)</f>
        <v/>
      </c>
      <c r="O34" s="48" t="str">
        <f t="shared" ref="O34:O36" si="58">IF(M34="","",M34-C34)</f>
        <v/>
      </c>
      <c r="P34" s="48" t="str">
        <f t="shared" ref="P34:P36" si="59">IF(C34="","",IF(C34&lt;18,1,0))</f>
        <v/>
      </c>
      <c r="Q34" s="48" t="str">
        <f t="shared" ref="Q34:Q36" si="60">IF(C34="","",IF(C34=18,1,0))</f>
        <v/>
      </c>
      <c r="R34" s="48" t="str">
        <f t="shared" ref="R34:R36" si="61">IF(C34="","",IF(C34&gt;18,1,0))</f>
        <v/>
      </c>
      <c r="S34" s="48" t="str">
        <f t="shared" si="11"/>
        <v/>
      </c>
      <c r="T34" s="48" t="str">
        <f t="shared" ref="T34:T36" si="62">IF(N34="","",N34+M34*1000+O34*1000000+S34*1000000000)</f>
        <v/>
      </c>
      <c r="U34" s="55"/>
    </row>
    <row r="35" spans="1:21" ht="20.25" customHeight="1">
      <c r="A35" s="79" t="s">
        <v>25</v>
      </c>
      <c r="B35" s="32" t="s">
        <v>19</v>
      </c>
      <c r="C35" s="25" t="str">
        <f>""</f>
        <v/>
      </c>
      <c r="D35" s="13"/>
      <c r="E35" s="15" t="str">
        <f>IF(C35="","",C35-M35)</f>
        <v/>
      </c>
      <c r="F35" s="15" t="str">
        <f t="shared" si="53"/>
        <v/>
      </c>
      <c r="G35" s="15" t="str">
        <f t="shared" si="54"/>
        <v/>
      </c>
      <c r="H35" s="15" t="str">
        <f t="shared" si="55"/>
        <v/>
      </c>
      <c r="I35" s="5" t="str">
        <f t="shared" si="3"/>
        <v/>
      </c>
      <c r="J35" s="12">
        <f t="shared" si="4"/>
        <v>0</v>
      </c>
      <c r="K35" s="22" t="s">
        <v>15</v>
      </c>
      <c r="L35" s="32" t="s">
        <v>18</v>
      </c>
      <c r="M35" s="25" t="str">
        <f t="shared" si="56"/>
        <v/>
      </c>
      <c r="N35" s="50" t="str">
        <f t="shared" si="57"/>
        <v/>
      </c>
      <c r="O35" s="48" t="str">
        <f t="shared" si="58"/>
        <v/>
      </c>
      <c r="P35" s="48" t="str">
        <f t="shared" si="59"/>
        <v/>
      </c>
      <c r="Q35" s="48" t="str">
        <f t="shared" si="60"/>
        <v/>
      </c>
      <c r="R35" s="48" t="str">
        <f t="shared" si="61"/>
        <v/>
      </c>
      <c r="S35" s="48" t="str">
        <f t="shared" si="11"/>
        <v/>
      </c>
      <c r="T35" s="48" t="str">
        <f t="shared" si="62"/>
        <v/>
      </c>
      <c r="U35" s="55"/>
    </row>
    <row r="36" spans="1:21" ht="20.25" customHeight="1" thickBot="1">
      <c r="A36" s="80" t="s">
        <v>25</v>
      </c>
      <c r="B36" s="33" t="s">
        <v>21</v>
      </c>
      <c r="C36" s="26" t="str">
        <f>""</f>
        <v/>
      </c>
      <c r="D36" s="14"/>
      <c r="E36" s="51" t="str">
        <f>IF(C36="","",C36-M36)</f>
        <v/>
      </c>
      <c r="F36" s="51" t="str">
        <f t="shared" si="53"/>
        <v/>
      </c>
      <c r="G36" s="51" t="str">
        <f t="shared" si="54"/>
        <v/>
      </c>
      <c r="H36" s="51" t="str">
        <f t="shared" si="55"/>
        <v/>
      </c>
      <c r="I36" s="5" t="str">
        <f t="shared" si="3"/>
        <v/>
      </c>
      <c r="J36" s="12">
        <f t="shared" si="4"/>
        <v>0</v>
      </c>
      <c r="K36" s="23" t="s">
        <v>15</v>
      </c>
      <c r="L36" s="33" t="s">
        <v>17</v>
      </c>
      <c r="M36" s="26" t="str">
        <f t="shared" si="56"/>
        <v/>
      </c>
      <c r="N36" s="53" t="str">
        <f t="shared" si="57"/>
        <v/>
      </c>
      <c r="O36" s="48" t="str">
        <f t="shared" si="58"/>
        <v/>
      </c>
      <c r="P36" s="48" t="str">
        <f t="shared" si="59"/>
        <v/>
      </c>
      <c r="Q36" s="48" t="str">
        <f t="shared" si="60"/>
        <v/>
      </c>
      <c r="R36" s="48" t="str">
        <f t="shared" si="61"/>
        <v/>
      </c>
      <c r="S36" s="48" t="str">
        <f t="shared" si="11"/>
        <v/>
      </c>
      <c r="T36" s="48" t="str">
        <f t="shared" si="62"/>
        <v/>
      </c>
      <c r="U36" s="55"/>
    </row>
    <row r="37" spans="1:21" ht="9" customHeight="1" thickBot="1">
      <c r="A37" s="1"/>
      <c r="B37" s="30"/>
      <c r="C37" s="30"/>
      <c r="D37" s="72"/>
      <c r="E37" s="73"/>
      <c r="F37" s="73"/>
      <c r="G37" s="73"/>
      <c r="H37" s="73"/>
      <c r="I37" s="74" t="str">
        <f t="shared" si="3"/>
        <v/>
      </c>
      <c r="J37" s="75">
        <f t="shared" si="4"/>
        <v>0</v>
      </c>
      <c r="K37" s="76"/>
      <c r="L37" s="77"/>
      <c r="M37" s="30"/>
      <c r="N37" s="16"/>
      <c r="O37" s="48"/>
      <c r="P37" s="48"/>
      <c r="Q37" s="48"/>
      <c r="R37" s="48"/>
      <c r="S37" s="48" t="str">
        <f t="shared" si="11"/>
        <v/>
      </c>
      <c r="T37" s="55"/>
      <c r="U37" s="55"/>
    </row>
    <row r="38" spans="1:21" s="2" customFormat="1" ht="20.25" customHeight="1">
      <c r="A38" s="27"/>
      <c r="B38" s="31" t="s">
        <v>3</v>
      </c>
      <c r="C38" s="28" t="s">
        <v>4</v>
      </c>
      <c r="D38" s="17" t="s">
        <v>23</v>
      </c>
      <c r="E38" s="17" t="s">
        <v>6</v>
      </c>
      <c r="F38" s="17" t="s">
        <v>7</v>
      </c>
      <c r="G38" s="17" t="s">
        <v>8</v>
      </c>
      <c r="H38" s="17" t="s">
        <v>9</v>
      </c>
      <c r="I38" s="5" t="e">
        <f t="shared" si="3"/>
        <v>#VALUE!</v>
      </c>
      <c r="J38" s="12" t="e">
        <f t="shared" si="4"/>
        <v>#VALUE!</v>
      </c>
      <c r="K38" s="36"/>
      <c r="L38" s="35" t="s">
        <v>12</v>
      </c>
      <c r="M38" s="28" t="s">
        <v>4</v>
      </c>
      <c r="N38" s="18" t="s">
        <v>23</v>
      </c>
      <c r="O38" s="49" t="s">
        <v>6</v>
      </c>
      <c r="P38" s="49" t="s">
        <v>7</v>
      </c>
      <c r="Q38" s="49" t="s">
        <v>8</v>
      </c>
      <c r="R38" s="49" t="s">
        <v>9</v>
      </c>
      <c r="S38" s="48" t="e">
        <f t="shared" si="11"/>
        <v>#VALUE!</v>
      </c>
      <c r="T38" s="54"/>
      <c r="U38" s="54"/>
    </row>
    <row r="39" spans="1:21" ht="20.25" customHeight="1">
      <c r="A39" s="78" t="s">
        <v>30</v>
      </c>
      <c r="B39" s="32" t="s">
        <v>17</v>
      </c>
      <c r="C39" s="25" t="str">
        <f>""</f>
        <v/>
      </c>
      <c r="D39" s="13"/>
      <c r="E39" s="15" t="str">
        <f>IF(C39="","",C39-M39)</f>
        <v/>
      </c>
      <c r="F39" s="15" t="str">
        <f>IF(C39="","",IF(C39&gt;18,1,0))</f>
        <v/>
      </c>
      <c r="G39" s="15" t="str">
        <f>IF(C39="","",IF(C39=18,1,0))</f>
        <v/>
      </c>
      <c r="H39" s="15" t="str">
        <f>IF(C39="","",IF(C39&lt;18,1,0))</f>
        <v/>
      </c>
      <c r="I39" s="5" t="str">
        <f t="shared" si="3"/>
        <v/>
      </c>
      <c r="J39" s="12">
        <f t="shared" si="4"/>
        <v>0</v>
      </c>
      <c r="K39" s="22" t="s">
        <v>15</v>
      </c>
      <c r="L39" s="32" t="s">
        <v>19</v>
      </c>
      <c r="M39" s="25" t="str">
        <f>IF(C39="","",36-C39)</f>
        <v/>
      </c>
      <c r="N39" s="50" t="str">
        <f>IF(D39="","",11-D39)</f>
        <v/>
      </c>
      <c r="O39" s="48" t="str">
        <f>IF(M39="","",M39-C39)</f>
        <v/>
      </c>
      <c r="P39" s="48" t="str">
        <f>IF(C39="","",IF(C39&lt;18,1,0))</f>
        <v/>
      </c>
      <c r="Q39" s="48" t="str">
        <f>IF(C39="","",IF(C39=18,1,0))</f>
        <v/>
      </c>
      <c r="R39" s="48" t="str">
        <f>IF(C39="","",IF(C39&gt;18,1,0))</f>
        <v/>
      </c>
      <c r="S39" s="48" t="str">
        <f t="shared" si="11"/>
        <v/>
      </c>
      <c r="T39" s="48" t="str">
        <f>IF(N39="","",N39+M39*1000+O39*1000000+S39*1000000000)</f>
        <v/>
      </c>
      <c r="U39" s="55"/>
    </row>
    <row r="40" spans="1:21" ht="20.25" customHeight="1">
      <c r="A40" s="79" t="s">
        <v>25</v>
      </c>
      <c r="B40" s="32" t="s">
        <v>22</v>
      </c>
      <c r="C40" s="25" t="str">
        <f>""</f>
        <v/>
      </c>
      <c r="D40" s="13"/>
      <c r="E40" s="15" t="str">
        <f>IF(C40="","",C40-M40)</f>
        <v/>
      </c>
      <c r="F40" s="15" t="str">
        <f t="shared" ref="F40:F42" si="63">IF(C40="","",IF(C40&gt;18,1,0))</f>
        <v/>
      </c>
      <c r="G40" s="15" t="str">
        <f t="shared" ref="G40:G42" si="64">IF(C40="","",IF(C40=18,1,0))</f>
        <v/>
      </c>
      <c r="H40" s="15" t="str">
        <f t="shared" ref="H40:H42" si="65">IF(C40="","",IF(C40&lt;18,1,0))</f>
        <v/>
      </c>
      <c r="I40" s="5" t="str">
        <f t="shared" si="3"/>
        <v/>
      </c>
      <c r="J40" s="12">
        <f t="shared" si="4"/>
        <v>0</v>
      </c>
      <c r="K40" s="22" t="s">
        <v>15</v>
      </c>
      <c r="L40" s="32" t="s">
        <v>14</v>
      </c>
      <c r="M40" s="25" t="str">
        <f t="shared" ref="M40:M42" si="66">IF(C40="","",36-C40)</f>
        <v/>
      </c>
      <c r="N40" s="50" t="str">
        <f t="shared" ref="N40:N42" si="67">IF(D40="","",11-D40)</f>
        <v/>
      </c>
      <c r="O40" s="48" t="str">
        <f t="shared" ref="O40:O42" si="68">IF(M40="","",M40-C40)</f>
        <v/>
      </c>
      <c r="P40" s="48" t="str">
        <f t="shared" ref="P40:P42" si="69">IF(C40="","",IF(C40&lt;18,1,0))</f>
        <v/>
      </c>
      <c r="Q40" s="48" t="str">
        <f t="shared" ref="Q40:Q42" si="70">IF(C40="","",IF(C40=18,1,0))</f>
        <v/>
      </c>
      <c r="R40" s="48" t="str">
        <f t="shared" ref="R40:R42" si="71">IF(C40="","",IF(C40&gt;18,1,0))</f>
        <v/>
      </c>
      <c r="S40" s="48" t="str">
        <f t="shared" si="11"/>
        <v/>
      </c>
      <c r="T40" s="48" t="str">
        <f t="shared" ref="T40:T42" si="72">IF(N40="","",N40+M40*1000+O40*1000000+S40*1000000000)</f>
        <v/>
      </c>
      <c r="U40" s="55"/>
    </row>
    <row r="41" spans="1:21" ht="20.25" customHeight="1">
      <c r="A41" s="79" t="s">
        <v>25</v>
      </c>
      <c r="B41" s="32" t="s">
        <v>20</v>
      </c>
      <c r="C41" s="25" t="str">
        <f>""</f>
        <v/>
      </c>
      <c r="D41" s="13"/>
      <c r="E41" s="15" t="str">
        <f>IF(C41="","",C41-M41)</f>
        <v/>
      </c>
      <c r="F41" s="15" t="str">
        <f t="shared" si="63"/>
        <v/>
      </c>
      <c r="G41" s="15" t="str">
        <f t="shared" si="64"/>
        <v/>
      </c>
      <c r="H41" s="15" t="str">
        <f t="shared" si="65"/>
        <v/>
      </c>
      <c r="I41" s="5" t="str">
        <f t="shared" si="3"/>
        <v/>
      </c>
      <c r="J41" s="12">
        <f t="shared" si="4"/>
        <v>0</v>
      </c>
      <c r="K41" s="22" t="s">
        <v>15</v>
      </c>
      <c r="L41" s="32" t="s">
        <v>21</v>
      </c>
      <c r="M41" s="25" t="str">
        <f t="shared" si="66"/>
        <v/>
      </c>
      <c r="N41" s="50" t="str">
        <f t="shared" si="67"/>
        <v/>
      </c>
      <c r="O41" s="48" t="str">
        <f t="shared" si="68"/>
        <v/>
      </c>
      <c r="P41" s="48" t="str">
        <f t="shared" si="69"/>
        <v/>
      </c>
      <c r="Q41" s="48" t="str">
        <f t="shared" si="70"/>
        <v/>
      </c>
      <c r="R41" s="48" t="str">
        <f t="shared" si="71"/>
        <v/>
      </c>
      <c r="S41" s="48" t="str">
        <f t="shared" si="11"/>
        <v/>
      </c>
      <c r="T41" s="48" t="str">
        <f t="shared" si="72"/>
        <v/>
      </c>
      <c r="U41" s="55"/>
    </row>
    <row r="42" spans="1:21" ht="31.5" customHeight="1" thickBot="1">
      <c r="A42" s="80" t="s">
        <v>25</v>
      </c>
      <c r="B42" s="33" t="s">
        <v>18</v>
      </c>
      <c r="C42" s="26" t="str">
        <f>""</f>
        <v/>
      </c>
      <c r="D42" s="14"/>
      <c r="E42" s="51" t="str">
        <f>IF(C42="","",C42-M42)</f>
        <v/>
      </c>
      <c r="F42" s="51" t="str">
        <f t="shared" si="63"/>
        <v/>
      </c>
      <c r="G42" s="51" t="str">
        <f t="shared" si="64"/>
        <v/>
      </c>
      <c r="H42" s="51" t="str">
        <f t="shared" si="65"/>
        <v/>
      </c>
      <c r="I42" s="5" t="str">
        <f t="shared" si="3"/>
        <v/>
      </c>
      <c r="J42" s="12">
        <f t="shared" si="4"/>
        <v>0</v>
      </c>
      <c r="K42" s="23" t="s">
        <v>15</v>
      </c>
      <c r="L42" s="33" t="s">
        <v>16</v>
      </c>
      <c r="M42" s="26" t="str">
        <f t="shared" si="66"/>
        <v/>
      </c>
      <c r="N42" s="53" t="str">
        <f t="shared" si="67"/>
        <v/>
      </c>
      <c r="O42" s="48" t="str">
        <f t="shared" si="68"/>
        <v/>
      </c>
      <c r="P42" s="48" t="str">
        <f t="shared" si="69"/>
        <v/>
      </c>
      <c r="Q42" s="48" t="str">
        <f t="shared" si="70"/>
        <v/>
      </c>
      <c r="R42" s="48" t="str">
        <f t="shared" si="71"/>
        <v/>
      </c>
      <c r="S42" s="48" t="str">
        <f t="shared" si="11"/>
        <v/>
      </c>
      <c r="T42" s="48" t="str">
        <f t="shared" si="72"/>
        <v/>
      </c>
      <c r="U42" s="55"/>
    </row>
    <row r="43" spans="1:21" ht="31.5" hidden="1" customHeight="1" thickBot="1">
      <c r="A43" s="1"/>
      <c r="B43" s="30"/>
      <c r="C43" s="30"/>
      <c r="E43" s="16"/>
      <c r="F43" s="16"/>
      <c r="G43" s="16"/>
      <c r="H43" s="16"/>
      <c r="I43" s="5" t="str">
        <f t="shared" si="3"/>
        <v/>
      </c>
      <c r="J43" s="12">
        <f t="shared" si="4"/>
        <v>0</v>
      </c>
      <c r="K43" s="22"/>
      <c r="L43" s="30"/>
      <c r="M43" s="30"/>
      <c r="N43" s="16"/>
      <c r="O43" s="48"/>
      <c r="P43" s="48"/>
      <c r="Q43" s="48"/>
      <c r="R43" s="48"/>
      <c r="S43" s="48" t="str">
        <f t="shared" si="11"/>
        <v/>
      </c>
      <c r="T43" s="55"/>
      <c r="U43" s="55"/>
    </row>
    <row r="44" spans="1:21" s="2" customFormat="1" ht="31.5" hidden="1" customHeight="1">
      <c r="A44" s="27"/>
      <c r="B44" s="31" t="s">
        <v>3</v>
      </c>
      <c r="C44" s="28" t="s">
        <v>4</v>
      </c>
      <c r="D44" s="17" t="s">
        <v>23</v>
      </c>
      <c r="E44" s="17" t="s">
        <v>6</v>
      </c>
      <c r="F44" s="17" t="s">
        <v>7</v>
      </c>
      <c r="G44" s="17" t="s">
        <v>8</v>
      </c>
      <c r="H44" s="17" t="s">
        <v>9</v>
      </c>
      <c r="I44" s="5" t="e">
        <f t="shared" si="3"/>
        <v>#VALUE!</v>
      </c>
      <c r="J44" s="12" t="e">
        <f t="shared" si="4"/>
        <v>#VALUE!</v>
      </c>
      <c r="K44" s="36"/>
      <c r="L44" s="35" t="s">
        <v>12</v>
      </c>
      <c r="M44" s="28" t="s">
        <v>4</v>
      </c>
      <c r="N44" s="18" t="s">
        <v>23</v>
      </c>
      <c r="O44" s="49" t="s">
        <v>6</v>
      </c>
      <c r="P44" s="49" t="s">
        <v>7</v>
      </c>
      <c r="Q44" s="49" t="s">
        <v>8</v>
      </c>
      <c r="R44" s="49" t="s">
        <v>9</v>
      </c>
      <c r="S44" s="48" t="e">
        <f t="shared" si="11"/>
        <v>#VALUE!</v>
      </c>
      <c r="T44" s="54"/>
      <c r="U44" s="54"/>
    </row>
    <row r="45" spans="1:21" ht="31.5" hidden="1" customHeight="1">
      <c r="A45" s="78" t="s">
        <v>31</v>
      </c>
      <c r="B45" s="32" t="s">
        <v>16</v>
      </c>
      <c r="C45" s="25" t="str">
        <f>""</f>
        <v/>
      </c>
      <c r="D45" s="13"/>
      <c r="E45" s="15" t="str">
        <f>IF(C45="","",C45-M45)</f>
        <v/>
      </c>
      <c r="F45" s="15" t="str">
        <f>IF(C45="","",IF(C45&gt;18,1,0))</f>
        <v/>
      </c>
      <c r="G45" s="15" t="str">
        <f>IF(C45="","",IF(C45=18,1,0))</f>
        <v/>
      </c>
      <c r="H45" s="15" t="str">
        <f>IF(C45="","",IF(C45&lt;18,1,0))</f>
        <v/>
      </c>
      <c r="I45" s="5" t="str">
        <f t="shared" si="3"/>
        <v/>
      </c>
      <c r="J45" s="12">
        <f t="shared" si="4"/>
        <v>0</v>
      </c>
      <c r="K45" s="22" t="s">
        <v>15</v>
      </c>
      <c r="L45" s="32" t="s">
        <v>14</v>
      </c>
      <c r="M45" s="25" t="str">
        <f>IF(C45="","",36-C45)</f>
        <v/>
      </c>
      <c r="N45" s="50" t="str">
        <f>IF(D45="","",11-D45)</f>
        <v/>
      </c>
      <c r="O45" s="48" t="str">
        <f>IF(M45="","",M45-C45)</f>
        <v/>
      </c>
      <c r="P45" s="48" t="str">
        <f>IF(C45="","",IF(C45&lt;18,1,0))</f>
        <v/>
      </c>
      <c r="Q45" s="48" t="str">
        <f>IF(C45="","",IF(C45=18,1,0))</f>
        <v/>
      </c>
      <c r="R45" s="48" t="str">
        <f>IF(C45="","",IF(C45&gt;18,1,0))</f>
        <v/>
      </c>
      <c r="S45" s="48" t="str">
        <f t="shared" si="11"/>
        <v/>
      </c>
      <c r="T45" s="48" t="str">
        <f>IF(N45="","",N45+M45*1000+O45*1000000+S45*1000000000)</f>
        <v/>
      </c>
      <c r="U45" s="55"/>
    </row>
    <row r="46" spans="1:21" ht="31.5" hidden="1" customHeight="1">
      <c r="A46" s="79" t="s">
        <v>25</v>
      </c>
      <c r="B46" s="32" t="s">
        <v>18</v>
      </c>
      <c r="C46" s="25" t="str">
        <f>""</f>
        <v/>
      </c>
      <c r="D46" s="13"/>
      <c r="E46" s="15" t="str">
        <f>IF(C46="","",C46-M46)</f>
        <v/>
      </c>
      <c r="F46" s="15" t="str">
        <f t="shared" ref="F46:F48" si="73">IF(C46="","",IF(C46&gt;18,1,0))</f>
        <v/>
      </c>
      <c r="G46" s="15" t="str">
        <f t="shared" ref="G46:G48" si="74">IF(C46="","",IF(C46=18,1,0))</f>
        <v/>
      </c>
      <c r="H46" s="15" t="str">
        <f t="shared" ref="H46:H48" si="75">IF(C46="","",IF(C46&lt;18,1,0))</f>
        <v/>
      </c>
      <c r="I46" s="5" t="str">
        <f t="shared" si="3"/>
        <v/>
      </c>
      <c r="J46" s="12">
        <f t="shared" si="4"/>
        <v>0</v>
      </c>
      <c r="K46" s="22" t="s">
        <v>15</v>
      </c>
      <c r="L46" s="32" t="s">
        <v>17</v>
      </c>
      <c r="M46" s="25" t="str">
        <f t="shared" ref="M46:M48" si="76">IF(C46="","",36-C46)</f>
        <v/>
      </c>
      <c r="N46" s="50" t="str">
        <f t="shared" ref="N46:N48" si="77">IF(D46="","",11-D46)</f>
        <v/>
      </c>
      <c r="O46" s="48" t="str">
        <f t="shared" ref="O46:O48" si="78">IF(M46="","",M46-C46)</f>
        <v/>
      </c>
      <c r="P46" s="48" t="str">
        <f t="shared" ref="P46:P48" si="79">IF(C46="","",IF(C46&lt;18,1,0))</f>
        <v/>
      </c>
      <c r="Q46" s="48" t="str">
        <f t="shared" ref="Q46:Q48" si="80">IF(C46="","",IF(C46=18,1,0))</f>
        <v/>
      </c>
      <c r="R46" s="48" t="str">
        <f t="shared" ref="R46:R48" si="81">IF(C46="","",IF(C46&gt;18,1,0))</f>
        <v/>
      </c>
      <c r="S46" s="48" t="str">
        <f t="shared" si="11"/>
        <v/>
      </c>
      <c r="T46" s="48" t="str">
        <f t="shared" ref="T46:T48" si="82">IF(N46="","",N46+M46*1000+O46*1000000+S46*1000000000)</f>
        <v/>
      </c>
      <c r="U46" s="55"/>
    </row>
    <row r="47" spans="1:21" ht="31.5" hidden="1" customHeight="1">
      <c r="A47" s="79" t="s">
        <v>25</v>
      </c>
      <c r="B47" s="32" t="s">
        <v>20</v>
      </c>
      <c r="C47" s="25" t="str">
        <f>""</f>
        <v/>
      </c>
      <c r="D47" s="13"/>
      <c r="E47" s="15" t="str">
        <f>IF(C47="","",C47-M47)</f>
        <v/>
      </c>
      <c r="F47" s="15" t="str">
        <f t="shared" si="73"/>
        <v/>
      </c>
      <c r="G47" s="15" t="str">
        <f t="shared" si="74"/>
        <v/>
      </c>
      <c r="H47" s="15" t="str">
        <f t="shared" si="75"/>
        <v/>
      </c>
      <c r="I47" s="5" t="str">
        <f t="shared" si="3"/>
        <v/>
      </c>
      <c r="J47" s="12">
        <f t="shared" si="4"/>
        <v>0</v>
      </c>
      <c r="K47" s="22" t="s">
        <v>15</v>
      </c>
      <c r="L47" s="32" t="s">
        <v>19</v>
      </c>
      <c r="M47" s="25" t="str">
        <f t="shared" si="76"/>
        <v/>
      </c>
      <c r="N47" s="50" t="str">
        <f t="shared" si="77"/>
        <v/>
      </c>
      <c r="O47" s="48" t="str">
        <f t="shared" si="78"/>
        <v/>
      </c>
      <c r="P47" s="48" t="str">
        <f t="shared" si="79"/>
        <v/>
      </c>
      <c r="Q47" s="48" t="str">
        <f t="shared" si="80"/>
        <v/>
      </c>
      <c r="R47" s="48" t="str">
        <f t="shared" si="81"/>
        <v/>
      </c>
      <c r="S47" s="48" t="str">
        <f t="shared" si="11"/>
        <v/>
      </c>
      <c r="T47" s="48" t="str">
        <f t="shared" si="82"/>
        <v/>
      </c>
      <c r="U47" s="55"/>
    </row>
    <row r="48" spans="1:21" ht="31.5" hidden="1" customHeight="1" thickBot="1">
      <c r="A48" s="80" t="s">
        <v>25</v>
      </c>
      <c r="B48" s="33" t="s">
        <v>22</v>
      </c>
      <c r="C48" s="26" t="str">
        <f>""</f>
        <v/>
      </c>
      <c r="D48" s="14"/>
      <c r="E48" s="51" t="str">
        <f>IF(C48="","",C48-M48)</f>
        <v/>
      </c>
      <c r="F48" s="51" t="str">
        <f t="shared" si="73"/>
        <v/>
      </c>
      <c r="G48" s="51" t="str">
        <f t="shared" si="74"/>
        <v/>
      </c>
      <c r="H48" s="51" t="str">
        <f t="shared" si="75"/>
        <v/>
      </c>
      <c r="I48" s="5" t="str">
        <f t="shared" si="3"/>
        <v/>
      </c>
      <c r="J48" s="12">
        <f t="shared" si="4"/>
        <v>0</v>
      </c>
      <c r="K48" s="23" t="s">
        <v>15</v>
      </c>
      <c r="L48" s="33" t="s">
        <v>21</v>
      </c>
      <c r="M48" s="26" t="str">
        <f t="shared" si="76"/>
        <v/>
      </c>
      <c r="N48" s="53" t="str">
        <f t="shared" si="77"/>
        <v/>
      </c>
      <c r="O48" s="48" t="str">
        <f t="shared" si="78"/>
        <v/>
      </c>
      <c r="P48" s="48" t="str">
        <f t="shared" si="79"/>
        <v/>
      </c>
      <c r="Q48" s="48" t="str">
        <f t="shared" si="80"/>
        <v/>
      </c>
      <c r="R48" s="48" t="str">
        <f t="shared" si="81"/>
        <v/>
      </c>
      <c r="S48" s="48" t="str">
        <f t="shared" si="11"/>
        <v/>
      </c>
      <c r="T48" s="48" t="str">
        <f t="shared" si="82"/>
        <v/>
      </c>
      <c r="U48" s="55"/>
    </row>
    <row r="49" spans="1:21" ht="31.5" hidden="1" customHeight="1" thickBot="1">
      <c r="A49" s="1"/>
      <c r="B49" s="30"/>
      <c r="C49" s="30"/>
      <c r="I49" s="5" t="str">
        <f t="shared" si="3"/>
        <v/>
      </c>
      <c r="J49" s="12">
        <f t="shared" si="4"/>
        <v>0</v>
      </c>
      <c r="M49" s="30"/>
      <c r="N49" s="16"/>
      <c r="O49" s="48"/>
      <c r="P49" s="48"/>
      <c r="Q49" s="48"/>
      <c r="R49" s="48"/>
      <c r="S49" s="48" t="str">
        <f t="shared" si="11"/>
        <v/>
      </c>
      <c r="T49" s="55"/>
      <c r="U49" s="55"/>
    </row>
    <row r="50" spans="1:21" s="2" customFormat="1" ht="31.5" hidden="1" customHeight="1">
      <c r="A50" s="27"/>
      <c r="B50" s="31" t="s">
        <v>3</v>
      </c>
      <c r="C50" s="28" t="s">
        <v>4</v>
      </c>
      <c r="D50" s="17" t="s">
        <v>23</v>
      </c>
      <c r="E50" s="17" t="s">
        <v>6</v>
      </c>
      <c r="F50" s="17" t="s">
        <v>7</v>
      </c>
      <c r="G50" s="17" t="s">
        <v>8</v>
      </c>
      <c r="H50" s="17" t="s">
        <v>9</v>
      </c>
      <c r="I50" s="5" t="e">
        <f t="shared" si="3"/>
        <v>#VALUE!</v>
      </c>
      <c r="J50" s="12" t="e">
        <f t="shared" si="4"/>
        <v>#VALUE!</v>
      </c>
      <c r="K50" s="36"/>
      <c r="L50" s="35" t="s">
        <v>12</v>
      </c>
      <c r="M50" s="28" t="s">
        <v>4</v>
      </c>
      <c r="N50" s="18" t="s">
        <v>23</v>
      </c>
      <c r="O50" s="49" t="s">
        <v>6</v>
      </c>
      <c r="P50" s="49" t="s">
        <v>7</v>
      </c>
      <c r="Q50" s="49" t="s">
        <v>8</v>
      </c>
      <c r="R50" s="49" t="s">
        <v>9</v>
      </c>
      <c r="S50" s="48" t="e">
        <f t="shared" si="11"/>
        <v>#VALUE!</v>
      </c>
      <c r="T50" s="54"/>
      <c r="U50" s="54"/>
    </row>
    <row r="51" spans="1:21" ht="31.5" hidden="1" customHeight="1">
      <c r="A51" s="78" t="s">
        <v>32</v>
      </c>
      <c r="B51" s="32" t="s">
        <v>21</v>
      </c>
      <c r="C51" s="25" t="str">
        <f>""</f>
        <v/>
      </c>
      <c r="D51" s="13"/>
      <c r="E51" s="15" t="str">
        <f>IF(C51="","",C51-M51)</f>
        <v/>
      </c>
      <c r="F51" s="15" t="str">
        <f>IF(C51="","",IF(C51&gt;18,1,0))</f>
        <v/>
      </c>
      <c r="G51" s="15" t="str">
        <f>IF(C51="","",IF(C51=18,1,0))</f>
        <v/>
      </c>
      <c r="H51" s="15" t="str">
        <f>IF(C51="","",IF(C51&lt;18,1,0))</f>
        <v/>
      </c>
      <c r="I51" s="5" t="str">
        <f t="shared" si="3"/>
        <v/>
      </c>
      <c r="J51" s="12">
        <f t="shared" si="4"/>
        <v>0</v>
      </c>
      <c r="K51" s="22" t="s">
        <v>15</v>
      </c>
      <c r="L51" s="32" t="s">
        <v>16</v>
      </c>
      <c r="M51" s="25" t="str">
        <f>IF(C51="","",36-C51)</f>
        <v/>
      </c>
      <c r="N51" s="50" t="str">
        <f>IF(D51="","",11-D51)</f>
        <v/>
      </c>
      <c r="O51" s="48" t="str">
        <f>IF(M51="","",M51-C51)</f>
        <v/>
      </c>
      <c r="P51" s="48" t="str">
        <f>IF(C51="","",IF(C51&lt;18,1,0))</f>
        <v/>
      </c>
      <c r="Q51" s="48" t="str">
        <f>IF(C51="","",IF(C51=18,1,0))</f>
        <v/>
      </c>
      <c r="R51" s="48" t="str">
        <f>IF(C51="","",IF(C51&gt;18,1,0))</f>
        <v/>
      </c>
      <c r="S51" s="48" t="str">
        <f t="shared" si="11"/>
        <v/>
      </c>
      <c r="T51" s="48" t="str">
        <f>IF(N51="","",N51+M51*1000+O51*1000000+S51*1000000000)</f>
        <v/>
      </c>
      <c r="U51" s="55"/>
    </row>
    <row r="52" spans="1:21" ht="31.5" hidden="1" customHeight="1">
      <c r="A52" s="79" t="s">
        <v>25</v>
      </c>
      <c r="B52" s="32" t="s">
        <v>19</v>
      </c>
      <c r="C52" s="25" t="str">
        <f>""</f>
        <v/>
      </c>
      <c r="D52" s="13"/>
      <c r="E52" s="15" t="str">
        <f>IF(C52="","",C52-M52)</f>
        <v/>
      </c>
      <c r="F52" s="15" t="str">
        <f t="shared" ref="F52:F54" si="83">IF(C52="","",IF(C52&gt;18,1,0))</f>
        <v/>
      </c>
      <c r="G52" s="15" t="str">
        <f t="shared" ref="G52:G54" si="84">IF(C52="","",IF(C52=18,1,0))</f>
        <v/>
      </c>
      <c r="H52" s="15" t="str">
        <f t="shared" ref="H52:H54" si="85">IF(C52="","",IF(C52&lt;18,1,0))</f>
        <v/>
      </c>
      <c r="I52" s="5" t="str">
        <f t="shared" si="3"/>
        <v/>
      </c>
      <c r="J52" s="12">
        <f t="shared" si="4"/>
        <v>0</v>
      </c>
      <c r="K52" s="22" t="s">
        <v>15</v>
      </c>
      <c r="L52" s="32" t="s">
        <v>22</v>
      </c>
      <c r="M52" s="25" t="str">
        <f t="shared" ref="M52:M54" si="86">IF(C52="","",36-C52)</f>
        <v/>
      </c>
      <c r="N52" s="50" t="str">
        <f t="shared" ref="N52:N54" si="87">IF(D52="","",11-D52)</f>
        <v/>
      </c>
      <c r="O52" s="48" t="str">
        <f t="shared" ref="O52:O54" si="88">IF(M52="","",M52-C52)</f>
        <v/>
      </c>
      <c r="P52" s="48" t="str">
        <f t="shared" ref="P52:P54" si="89">IF(C52="","",IF(C52&lt;18,1,0))</f>
        <v/>
      </c>
      <c r="Q52" s="48" t="str">
        <f t="shared" ref="Q52:Q54" si="90">IF(C52="","",IF(C52=18,1,0))</f>
        <v/>
      </c>
      <c r="R52" s="48" t="str">
        <f t="shared" ref="R52:R54" si="91">IF(C52="","",IF(C52&gt;18,1,0))</f>
        <v/>
      </c>
      <c r="S52" s="48" t="str">
        <f t="shared" si="11"/>
        <v/>
      </c>
      <c r="T52" s="48" t="str">
        <f t="shared" ref="T52:T54" si="92">IF(N52="","",N52+M52*1000+O52*1000000+S52*1000000000)</f>
        <v/>
      </c>
      <c r="U52" s="55"/>
    </row>
    <row r="53" spans="1:21" ht="31.5" hidden="1" customHeight="1">
      <c r="A53" s="79" t="s">
        <v>25</v>
      </c>
      <c r="B53" s="32" t="s">
        <v>17</v>
      </c>
      <c r="C53" s="25" t="str">
        <f>""</f>
        <v/>
      </c>
      <c r="D53" s="13"/>
      <c r="E53" s="15" t="str">
        <f>IF(C53="","",C53-M53)</f>
        <v/>
      </c>
      <c r="F53" s="15" t="str">
        <f t="shared" si="83"/>
        <v/>
      </c>
      <c r="G53" s="15" t="str">
        <f t="shared" si="84"/>
        <v/>
      </c>
      <c r="H53" s="15" t="str">
        <f t="shared" si="85"/>
        <v/>
      </c>
      <c r="I53" s="5" t="str">
        <f t="shared" si="3"/>
        <v/>
      </c>
      <c r="J53" s="12">
        <f t="shared" si="4"/>
        <v>0</v>
      </c>
      <c r="K53" s="22" t="s">
        <v>15</v>
      </c>
      <c r="L53" s="32" t="s">
        <v>20</v>
      </c>
      <c r="M53" s="25" t="str">
        <f t="shared" si="86"/>
        <v/>
      </c>
      <c r="N53" s="50" t="str">
        <f t="shared" si="87"/>
        <v/>
      </c>
      <c r="O53" s="48" t="str">
        <f t="shared" si="88"/>
        <v/>
      </c>
      <c r="P53" s="48" t="str">
        <f t="shared" si="89"/>
        <v/>
      </c>
      <c r="Q53" s="48" t="str">
        <f t="shared" si="90"/>
        <v/>
      </c>
      <c r="R53" s="48" t="str">
        <f t="shared" si="91"/>
        <v/>
      </c>
      <c r="S53" s="48" t="str">
        <f t="shared" si="11"/>
        <v/>
      </c>
      <c r="T53" s="48" t="str">
        <f t="shared" si="92"/>
        <v/>
      </c>
      <c r="U53" s="55"/>
    </row>
    <row r="54" spans="1:21" ht="31.5" hidden="1" customHeight="1" thickBot="1">
      <c r="A54" s="80" t="s">
        <v>25</v>
      </c>
      <c r="B54" s="33" t="s">
        <v>14</v>
      </c>
      <c r="C54" s="26" t="str">
        <f>""</f>
        <v/>
      </c>
      <c r="D54" s="14"/>
      <c r="E54" s="51" t="str">
        <f>IF(C54="","",C54-M54)</f>
        <v/>
      </c>
      <c r="F54" s="51" t="str">
        <f t="shared" si="83"/>
        <v/>
      </c>
      <c r="G54" s="51" t="str">
        <f t="shared" si="84"/>
        <v/>
      </c>
      <c r="H54" s="51" t="str">
        <f t="shared" si="85"/>
        <v/>
      </c>
      <c r="I54" s="5" t="str">
        <f t="shared" si="3"/>
        <v/>
      </c>
      <c r="J54" s="12">
        <f t="shared" si="4"/>
        <v>0</v>
      </c>
      <c r="K54" s="23" t="s">
        <v>15</v>
      </c>
      <c r="L54" s="33" t="s">
        <v>18</v>
      </c>
      <c r="M54" s="26" t="str">
        <f t="shared" si="86"/>
        <v/>
      </c>
      <c r="N54" s="53" t="str">
        <f t="shared" si="87"/>
        <v/>
      </c>
      <c r="O54" s="48" t="str">
        <f t="shared" si="88"/>
        <v/>
      </c>
      <c r="P54" s="48" t="str">
        <f t="shared" si="89"/>
        <v/>
      </c>
      <c r="Q54" s="48" t="str">
        <f t="shared" si="90"/>
        <v/>
      </c>
      <c r="R54" s="48" t="str">
        <f t="shared" si="91"/>
        <v/>
      </c>
      <c r="S54" s="48" t="str">
        <f t="shared" si="11"/>
        <v/>
      </c>
      <c r="T54" s="48" t="str">
        <f t="shared" si="92"/>
        <v/>
      </c>
      <c r="U54" s="55"/>
    </row>
    <row r="55" spans="1:21" ht="31.5" hidden="1" customHeight="1" thickBot="1">
      <c r="A55" s="1"/>
      <c r="C55" s="30"/>
      <c r="E55" s="16"/>
      <c r="F55" s="16"/>
      <c r="G55" s="16"/>
      <c r="H55" s="16"/>
      <c r="I55" s="5" t="str">
        <f t="shared" si="3"/>
        <v/>
      </c>
      <c r="J55" s="12">
        <f t="shared" si="4"/>
        <v>0</v>
      </c>
      <c r="K55" s="22"/>
      <c r="L55" s="30"/>
      <c r="M55" s="30"/>
      <c r="N55" s="16"/>
      <c r="O55" s="48"/>
      <c r="P55" s="48"/>
      <c r="Q55" s="48"/>
      <c r="R55" s="48"/>
      <c r="S55" s="48" t="str">
        <f t="shared" si="11"/>
        <v/>
      </c>
      <c r="T55" s="55"/>
      <c r="U55" s="55"/>
    </row>
    <row r="56" spans="1:21" s="2" customFormat="1" ht="31.5" hidden="1" customHeight="1">
      <c r="A56" s="27"/>
      <c r="B56" s="31" t="s">
        <v>3</v>
      </c>
      <c r="C56" s="28" t="s">
        <v>4</v>
      </c>
      <c r="D56" s="17" t="s">
        <v>23</v>
      </c>
      <c r="E56" s="17" t="s">
        <v>6</v>
      </c>
      <c r="F56" s="17" t="s">
        <v>7</v>
      </c>
      <c r="G56" s="17" t="s">
        <v>8</v>
      </c>
      <c r="H56" s="17" t="s">
        <v>9</v>
      </c>
      <c r="I56" s="5" t="e">
        <f t="shared" si="3"/>
        <v>#VALUE!</v>
      </c>
      <c r="J56" s="12" t="e">
        <f t="shared" si="4"/>
        <v>#VALUE!</v>
      </c>
      <c r="K56" s="36"/>
      <c r="L56" s="35" t="s">
        <v>12</v>
      </c>
      <c r="M56" s="28" t="s">
        <v>4</v>
      </c>
      <c r="N56" s="18" t="s">
        <v>23</v>
      </c>
      <c r="O56" s="49" t="s">
        <v>6</v>
      </c>
      <c r="P56" s="49" t="s">
        <v>7</v>
      </c>
      <c r="Q56" s="49" t="s">
        <v>8</v>
      </c>
      <c r="R56" s="49" t="s">
        <v>9</v>
      </c>
      <c r="S56" s="48" t="e">
        <f t="shared" si="11"/>
        <v>#VALUE!</v>
      </c>
      <c r="T56" s="54"/>
      <c r="U56" s="54"/>
    </row>
    <row r="57" spans="1:21" ht="31.5" hidden="1" customHeight="1">
      <c r="A57" s="78" t="s">
        <v>33</v>
      </c>
      <c r="B57" s="32" t="s">
        <v>22</v>
      </c>
      <c r="C57" s="25" t="str">
        <f>""</f>
        <v/>
      </c>
      <c r="D57" s="13"/>
      <c r="E57" s="15" t="str">
        <f>IF(C57="","",C57-M57)</f>
        <v/>
      </c>
      <c r="F57" s="15" t="str">
        <f>IF(C57="","",IF(C57&gt;18,1,0))</f>
        <v/>
      </c>
      <c r="G57" s="15" t="str">
        <f>IF(C57="","",IF(C57=18,1,0))</f>
        <v/>
      </c>
      <c r="H57" s="15" t="str">
        <f>IF(C57="","",IF(C57&lt;18,1,0))</f>
        <v/>
      </c>
      <c r="I57" s="5" t="str">
        <f t="shared" si="3"/>
        <v/>
      </c>
      <c r="J57" s="12">
        <f t="shared" si="4"/>
        <v>0</v>
      </c>
      <c r="K57" s="22" t="s">
        <v>15</v>
      </c>
      <c r="L57" s="32" t="s">
        <v>17</v>
      </c>
      <c r="M57" s="25" t="str">
        <f>IF(C57="","",36-C57)</f>
        <v/>
      </c>
      <c r="N57" s="50" t="str">
        <f>IF(D57="","",11-D57)</f>
        <v/>
      </c>
      <c r="O57" s="48" t="str">
        <f>IF(M57="","",M57-C57)</f>
        <v/>
      </c>
      <c r="P57" s="48" t="str">
        <f>IF(C57="","",IF(C57&lt;18,1,0))</f>
        <v/>
      </c>
      <c r="Q57" s="48" t="str">
        <f>IF(C57="","",IF(C57=18,1,0))</f>
        <v/>
      </c>
      <c r="R57" s="48" t="str">
        <f>IF(C57="","",IF(C57&gt;18,1,0))</f>
        <v/>
      </c>
      <c r="S57" s="48" t="str">
        <f t="shared" si="11"/>
        <v/>
      </c>
      <c r="T57" s="48" t="str">
        <f>IF(N57="","",N57+M57*1000+O57*1000000+S57*1000000000)</f>
        <v/>
      </c>
      <c r="U57" s="55"/>
    </row>
    <row r="58" spans="1:21" ht="31.5" hidden="1" customHeight="1">
      <c r="A58" s="79" t="s">
        <v>25</v>
      </c>
      <c r="B58" s="32" t="s">
        <v>16</v>
      </c>
      <c r="C58" s="25" t="str">
        <f>""</f>
        <v/>
      </c>
      <c r="D58" s="13"/>
      <c r="E58" s="15" t="str">
        <f>IF(C58="","",C58-M58)</f>
        <v/>
      </c>
      <c r="F58" s="15" t="str">
        <f t="shared" ref="F58:F60" si="93">IF(C58="","",IF(C58&gt;18,1,0))</f>
        <v/>
      </c>
      <c r="G58" s="15" t="str">
        <f t="shared" ref="G58:G60" si="94">IF(C58="","",IF(C58=18,1,0))</f>
        <v/>
      </c>
      <c r="H58" s="15" t="str">
        <f t="shared" ref="H58:H60" si="95">IF(C58="","",IF(C58&lt;18,1,0))</f>
        <v/>
      </c>
      <c r="I58" s="5" t="str">
        <f t="shared" si="3"/>
        <v/>
      </c>
      <c r="J58" s="12">
        <f t="shared" si="4"/>
        <v>0</v>
      </c>
      <c r="K58" s="22" t="s">
        <v>15</v>
      </c>
      <c r="L58" s="32" t="s">
        <v>19</v>
      </c>
      <c r="M58" s="25" t="str">
        <f t="shared" ref="M58:M60" si="96">IF(C58="","",36-C58)</f>
        <v/>
      </c>
      <c r="N58" s="50" t="str">
        <f t="shared" ref="N58:N60" si="97">IF(D58="","",11-D58)</f>
        <v/>
      </c>
      <c r="O58" s="48" t="str">
        <f t="shared" ref="O58:O60" si="98">IF(M58="","",M58-C58)</f>
        <v/>
      </c>
      <c r="P58" s="48" t="str">
        <f t="shared" ref="P58:P60" si="99">IF(C58="","",IF(C58&lt;18,1,0))</f>
        <v/>
      </c>
      <c r="Q58" s="48" t="str">
        <f t="shared" ref="Q58:Q60" si="100">IF(C58="","",IF(C58=18,1,0))</f>
        <v/>
      </c>
      <c r="R58" s="48" t="str">
        <f t="shared" ref="R58:R60" si="101">IF(C58="","",IF(C58&gt;18,1,0))</f>
        <v/>
      </c>
      <c r="S58" s="48" t="str">
        <f t="shared" si="11"/>
        <v/>
      </c>
      <c r="T58" s="48" t="str">
        <f t="shared" ref="T58:T60" si="102">IF(N58="","",N58+M58*1000+O58*1000000+S58*1000000000)</f>
        <v/>
      </c>
      <c r="U58" s="55"/>
    </row>
    <row r="59" spans="1:21" ht="31.5" hidden="1" customHeight="1">
      <c r="A59" s="79" t="s">
        <v>25</v>
      </c>
      <c r="B59" s="32" t="s">
        <v>14</v>
      </c>
      <c r="C59" s="25" t="str">
        <f>""</f>
        <v/>
      </c>
      <c r="D59" s="13"/>
      <c r="E59" s="15" t="str">
        <f>IF(C59="","",C59-M59)</f>
        <v/>
      </c>
      <c r="F59" s="15" t="str">
        <f t="shared" si="93"/>
        <v/>
      </c>
      <c r="G59" s="15" t="str">
        <f t="shared" si="94"/>
        <v/>
      </c>
      <c r="H59" s="15" t="str">
        <f t="shared" si="95"/>
        <v/>
      </c>
      <c r="I59" s="5" t="str">
        <f t="shared" si="3"/>
        <v/>
      </c>
      <c r="J59" s="12">
        <f t="shared" si="4"/>
        <v>0</v>
      </c>
      <c r="K59" s="22" t="s">
        <v>15</v>
      </c>
      <c r="L59" s="32" t="s">
        <v>21</v>
      </c>
      <c r="M59" s="25" t="str">
        <f t="shared" si="96"/>
        <v/>
      </c>
      <c r="N59" s="50" t="str">
        <f t="shared" si="97"/>
        <v/>
      </c>
      <c r="O59" s="48" t="str">
        <f t="shared" si="98"/>
        <v/>
      </c>
      <c r="P59" s="48" t="str">
        <f t="shared" si="99"/>
        <v/>
      </c>
      <c r="Q59" s="48" t="str">
        <f t="shared" si="100"/>
        <v/>
      </c>
      <c r="R59" s="48" t="str">
        <f t="shared" si="101"/>
        <v/>
      </c>
      <c r="S59" s="48" t="str">
        <f t="shared" si="11"/>
        <v/>
      </c>
      <c r="T59" s="48" t="str">
        <f t="shared" si="102"/>
        <v/>
      </c>
      <c r="U59" s="55"/>
    </row>
    <row r="60" spans="1:21" ht="31.5" hidden="1" customHeight="1" thickBot="1">
      <c r="A60" s="80" t="s">
        <v>25</v>
      </c>
      <c r="B60" s="33" t="s">
        <v>18</v>
      </c>
      <c r="C60" s="26" t="str">
        <f>""</f>
        <v/>
      </c>
      <c r="D60" s="14"/>
      <c r="E60" s="51" t="str">
        <f>IF(C60="","",C60-M60)</f>
        <v/>
      </c>
      <c r="F60" s="51" t="str">
        <f t="shared" si="93"/>
        <v/>
      </c>
      <c r="G60" s="51" t="str">
        <f t="shared" si="94"/>
        <v/>
      </c>
      <c r="H60" s="51" t="str">
        <f t="shared" si="95"/>
        <v/>
      </c>
      <c r="I60" s="5" t="str">
        <f t="shared" si="3"/>
        <v/>
      </c>
      <c r="J60" s="12">
        <f t="shared" si="4"/>
        <v>0</v>
      </c>
      <c r="K60" s="23" t="s">
        <v>15</v>
      </c>
      <c r="L60" s="33" t="s">
        <v>20</v>
      </c>
      <c r="M60" s="26" t="str">
        <f t="shared" si="96"/>
        <v/>
      </c>
      <c r="N60" s="53" t="str">
        <f t="shared" si="97"/>
        <v/>
      </c>
      <c r="O60" s="48" t="str">
        <f t="shared" si="98"/>
        <v/>
      </c>
      <c r="P60" s="48" t="str">
        <f t="shared" si="99"/>
        <v/>
      </c>
      <c r="Q60" s="48" t="str">
        <f t="shared" si="100"/>
        <v/>
      </c>
      <c r="R60" s="48" t="str">
        <f t="shared" si="101"/>
        <v/>
      </c>
      <c r="S60" s="48" t="str">
        <f t="shared" si="11"/>
        <v/>
      </c>
      <c r="T60" s="48" t="str">
        <f t="shared" si="102"/>
        <v/>
      </c>
      <c r="U60" s="55"/>
    </row>
    <row r="61" spans="1:21" ht="31.5" hidden="1" customHeight="1" thickBot="1">
      <c r="A61" s="1"/>
      <c r="C61" s="30"/>
      <c r="I61" s="5" t="str">
        <f t="shared" si="3"/>
        <v/>
      </c>
      <c r="J61" s="12">
        <f t="shared" si="4"/>
        <v>0</v>
      </c>
      <c r="M61" s="30"/>
      <c r="N61" s="16"/>
      <c r="O61" s="48"/>
      <c r="P61" s="48"/>
      <c r="Q61" s="48"/>
      <c r="R61" s="48"/>
      <c r="S61" s="48" t="str">
        <f t="shared" si="11"/>
        <v/>
      </c>
      <c r="T61" s="55"/>
      <c r="U61" s="55"/>
    </row>
    <row r="62" spans="1:21" s="2" customFormat="1" ht="31.5" hidden="1" customHeight="1">
      <c r="A62" s="27"/>
      <c r="B62" s="31" t="s">
        <v>3</v>
      </c>
      <c r="C62" s="28" t="s">
        <v>4</v>
      </c>
      <c r="D62" s="17" t="s">
        <v>23</v>
      </c>
      <c r="E62" s="17" t="s">
        <v>6</v>
      </c>
      <c r="F62" s="17" t="s">
        <v>7</v>
      </c>
      <c r="G62" s="17" t="s">
        <v>8</v>
      </c>
      <c r="H62" s="17" t="s">
        <v>9</v>
      </c>
      <c r="I62" s="5" t="e">
        <f t="shared" si="3"/>
        <v>#VALUE!</v>
      </c>
      <c r="J62" s="12" t="e">
        <f t="shared" si="4"/>
        <v>#VALUE!</v>
      </c>
      <c r="K62" s="36"/>
      <c r="L62" s="35" t="s">
        <v>12</v>
      </c>
      <c r="M62" s="28" t="s">
        <v>4</v>
      </c>
      <c r="N62" s="18" t="s">
        <v>23</v>
      </c>
      <c r="O62" s="49" t="s">
        <v>6</v>
      </c>
      <c r="P62" s="49" t="s">
        <v>7</v>
      </c>
      <c r="Q62" s="49" t="s">
        <v>8</v>
      </c>
      <c r="R62" s="49" t="s">
        <v>9</v>
      </c>
      <c r="S62" s="48" t="e">
        <f t="shared" si="11"/>
        <v>#VALUE!</v>
      </c>
      <c r="T62" s="54"/>
      <c r="U62" s="54"/>
    </row>
    <row r="63" spans="1:21" ht="31.5" hidden="1" customHeight="1">
      <c r="A63" s="78" t="s">
        <v>34</v>
      </c>
      <c r="B63" s="32" t="s">
        <v>19</v>
      </c>
      <c r="C63" s="25" t="str">
        <f>""</f>
        <v/>
      </c>
      <c r="D63" s="13"/>
      <c r="E63" s="15" t="str">
        <f>IF(C63="","",C63-M63)</f>
        <v/>
      </c>
      <c r="F63" s="15" t="str">
        <f>IF(C63="","",IF(C63&gt;18,1,0))</f>
        <v/>
      </c>
      <c r="G63" s="15" t="str">
        <f>IF(C63="","",IF(C63=18,1,0))</f>
        <v/>
      </c>
      <c r="H63" s="15" t="str">
        <f>IF(C63="","",IF(C63&lt;18,1,0))</f>
        <v/>
      </c>
      <c r="I63" s="5" t="str">
        <f t="shared" si="3"/>
        <v/>
      </c>
      <c r="J63" s="12">
        <f t="shared" si="4"/>
        <v>0</v>
      </c>
      <c r="K63" s="22" t="s">
        <v>15</v>
      </c>
      <c r="L63" s="32" t="s">
        <v>14</v>
      </c>
      <c r="M63" s="25" t="str">
        <f>IF(C63="","",36-C63)</f>
        <v/>
      </c>
      <c r="N63" s="50" t="str">
        <f>IF(D63="","",11-D63)</f>
        <v/>
      </c>
      <c r="O63" s="48" t="str">
        <f>IF(M63="","",M63-C63)</f>
        <v/>
      </c>
      <c r="P63" s="48" t="str">
        <f>IF(C63="","",IF(C63&lt;18,1,0))</f>
        <v/>
      </c>
      <c r="Q63" s="48" t="str">
        <f>IF(C63="","",IF(C63=18,1,0))</f>
        <v/>
      </c>
      <c r="R63" s="48" t="str">
        <f>IF(C63="","",IF(C63&gt;18,1,0))</f>
        <v/>
      </c>
      <c r="S63" s="48" t="str">
        <f t="shared" si="11"/>
        <v/>
      </c>
      <c r="T63" s="48" t="str">
        <f>IF(N63="","",N63+M63*1000+O63*1000000+S63*1000000000)</f>
        <v/>
      </c>
      <c r="U63" s="55"/>
    </row>
    <row r="64" spans="1:21" ht="31.5" hidden="1" customHeight="1">
      <c r="A64" s="79" t="s">
        <v>25</v>
      </c>
      <c r="B64" s="32" t="s">
        <v>17</v>
      </c>
      <c r="C64" s="25" t="str">
        <f>""</f>
        <v/>
      </c>
      <c r="D64" s="13"/>
      <c r="E64" s="15" t="str">
        <f>IF(C64="","",C64-M64)</f>
        <v/>
      </c>
      <c r="F64" s="15" t="str">
        <f t="shared" ref="F64:F66" si="103">IF(C64="","",IF(C64&gt;18,1,0))</f>
        <v/>
      </c>
      <c r="G64" s="15" t="str">
        <f t="shared" ref="G64:G66" si="104">IF(C64="","",IF(C64=18,1,0))</f>
        <v/>
      </c>
      <c r="H64" s="15" t="str">
        <f t="shared" ref="H64:H66" si="105">IF(C64="","",IF(C64&lt;18,1,0))</f>
        <v/>
      </c>
      <c r="I64" s="5" t="str">
        <f t="shared" si="3"/>
        <v/>
      </c>
      <c r="J64" s="12">
        <f t="shared" si="4"/>
        <v>0</v>
      </c>
      <c r="K64" s="22" t="s">
        <v>15</v>
      </c>
      <c r="L64" s="32" t="s">
        <v>16</v>
      </c>
      <c r="M64" s="25" t="str">
        <f t="shared" ref="M64:M66" si="106">IF(C64="","",36-C64)</f>
        <v/>
      </c>
      <c r="N64" s="50" t="str">
        <f t="shared" ref="N64:N66" si="107">IF(D64="","",11-D64)</f>
        <v/>
      </c>
      <c r="O64" s="48" t="str">
        <f t="shared" ref="O64:O66" si="108">IF(M64="","",M64-C64)</f>
        <v/>
      </c>
      <c r="P64" s="48" t="str">
        <f t="shared" ref="P64:P66" si="109">IF(C64="","",IF(C64&lt;18,1,0))</f>
        <v/>
      </c>
      <c r="Q64" s="48" t="str">
        <f t="shared" ref="Q64:Q66" si="110">IF(C64="","",IF(C64=18,1,0))</f>
        <v/>
      </c>
      <c r="R64" s="48" t="str">
        <f t="shared" ref="R64:R66" si="111">IF(C64="","",IF(C64&gt;18,1,0))</f>
        <v/>
      </c>
      <c r="S64" s="48" t="str">
        <f t="shared" si="11"/>
        <v/>
      </c>
      <c r="T64" s="48" t="str">
        <f t="shared" ref="T64:T66" si="112">IF(N64="","",N64+M64*1000+O64*1000000+S64*1000000000)</f>
        <v/>
      </c>
      <c r="U64" s="55"/>
    </row>
    <row r="65" spans="1:21" ht="31.5" hidden="1" customHeight="1">
      <c r="A65" s="79" t="s">
        <v>25</v>
      </c>
      <c r="B65" s="32" t="s">
        <v>20</v>
      </c>
      <c r="C65" s="25" t="str">
        <f>""</f>
        <v/>
      </c>
      <c r="D65" s="13"/>
      <c r="E65" s="15" t="str">
        <f>IF(C65="","",C65-M65)</f>
        <v/>
      </c>
      <c r="F65" s="15" t="str">
        <f t="shared" si="103"/>
        <v/>
      </c>
      <c r="G65" s="15" t="str">
        <f t="shared" si="104"/>
        <v/>
      </c>
      <c r="H65" s="15" t="str">
        <f t="shared" si="105"/>
        <v/>
      </c>
      <c r="I65" s="5" t="str">
        <f t="shared" si="3"/>
        <v/>
      </c>
      <c r="J65" s="12">
        <f t="shared" si="4"/>
        <v>0</v>
      </c>
      <c r="K65" s="22" t="s">
        <v>15</v>
      </c>
      <c r="L65" s="32" t="s">
        <v>22</v>
      </c>
      <c r="M65" s="25" t="str">
        <f t="shared" si="106"/>
        <v/>
      </c>
      <c r="N65" s="50" t="str">
        <f t="shared" si="107"/>
        <v/>
      </c>
      <c r="O65" s="48" t="str">
        <f t="shared" si="108"/>
        <v/>
      </c>
      <c r="P65" s="48" t="str">
        <f t="shared" si="109"/>
        <v/>
      </c>
      <c r="Q65" s="48" t="str">
        <f t="shared" si="110"/>
        <v/>
      </c>
      <c r="R65" s="48" t="str">
        <f t="shared" si="111"/>
        <v/>
      </c>
      <c r="S65" s="48" t="str">
        <f t="shared" si="11"/>
        <v/>
      </c>
      <c r="T65" s="48" t="str">
        <f t="shared" si="112"/>
        <v/>
      </c>
      <c r="U65" s="55"/>
    </row>
    <row r="66" spans="1:21" ht="31.5" hidden="1" customHeight="1" thickBot="1">
      <c r="A66" s="80" t="s">
        <v>25</v>
      </c>
      <c r="B66" s="33" t="s">
        <v>21</v>
      </c>
      <c r="C66" s="26" t="str">
        <f>""</f>
        <v/>
      </c>
      <c r="D66" s="14"/>
      <c r="E66" s="51" t="str">
        <f>IF(C66="","",C66-M66)</f>
        <v/>
      </c>
      <c r="F66" s="51" t="str">
        <f t="shared" si="103"/>
        <v/>
      </c>
      <c r="G66" s="51" t="str">
        <f t="shared" si="104"/>
        <v/>
      </c>
      <c r="H66" s="51" t="str">
        <f t="shared" si="105"/>
        <v/>
      </c>
      <c r="I66" s="5" t="str">
        <f t="shared" si="3"/>
        <v/>
      </c>
      <c r="J66" s="12">
        <f t="shared" si="4"/>
        <v>0</v>
      </c>
      <c r="K66" s="23" t="s">
        <v>15</v>
      </c>
      <c r="L66" s="33" t="s">
        <v>18</v>
      </c>
      <c r="M66" s="26" t="str">
        <f t="shared" si="106"/>
        <v/>
      </c>
      <c r="N66" s="53" t="str">
        <f t="shared" si="107"/>
        <v/>
      </c>
      <c r="O66" s="48" t="str">
        <f t="shared" si="108"/>
        <v/>
      </c>
      <c r="P66" s="48" t="str">
        <f t="shared" si="109"/>
        <v/>
      </c>
      <c r="Q66" s="48" t="str">
        <f t="shared" si="110"/>
        <v/>
      </c>
      <c r="R66" s="48" t="str">
        <f t="shared" si="111"/>
        <v/>
      </c>
      <c r="S66" s="48" t="str">
        <f t="shared" si="11"/>
        <v/>
      </c>
      <c r="T66" s="48" t="str">
        <f t="shared" si="112"/>
        <v/>
      </c>
      <c r="U66" s="55"/>
    </row>
    <row r="67" spans="1:21" ht="31.5" hidden="1" customHeight="1" thickBot="1">
      <c r="A67" s="1"/>
      <c r="B67" s="30"/>
      <c r="C67" s="30"/>
      <c r="I67" s="5" t="str">
        <f t="shared" si="3"/>
        <v/>
      </c>
      <c r="J67" s="12">
        <f t="shared" si="4"/>
        <v>0</v>
      </c>
      <c r="M67" s="30"/>
      <c r="N67" s="16"/>
      <c r="O67" s="48"/>
      <c r="P67" s="48"/>
      <c r="Q67" s="48"/>
      <c r="R67" s="48"/>
      <c r="S67" s="48" t="str">
        <f t="shared" si="11"/>
        <v/>
      </c>
      <c r="T67" s="55"/>
      <c r="U67" s="55"/>
    </row>
    <row r="68" spans="1:21" s="2" customFormat="1" ht="31.5" hidden="1" customHeight="1">
      <c r="A68" s="27"/>
      <c r="B68" s="31" t="s">
        <v>3</v>
      </c>
      <c r="C68" s="28" t="s">
        <v>4</v>
      </c>
      <c r="D68" s="17" t="s">
        <v>23</v>
      </c>
      <c r="E68" s="17" t="s">
        <v>6</v>
      </c>
      <c r="F68" s="17" t="s">
        <v>7</v>
      </c>
      <c r="G68" s="17" t="s">
        <v>8</v>
      </c>
      <c r="H68" s="17" t="s">
        <v>9</v>
      </c>
      <c r="I68" s="5" t="e">
        <f t="shared" ref="I68:I131" si="113">IF(C68="","",(F68*3+G68*2+H68*1))</f>
        <v>#VALUE!</v>
      </c>
      <c r="J68" s="12" t="e">
        <f t="shared" ref="J68:J131" si="114">IF(C68="",0,D68+C68*1000+E68*1000000+I68*1000000000)</f>
        <v>#VALUE!</v>
      </c>
      <c r="K68" s="36"/>
      <c r="L68" s="35" t="s">
        <v>12</v>
      </c>
      <c r="M68" s="28" t="s">
        <v>4</v>
      </c>
      <c r="N68" s="18" t="s">
        <v>23</v>
      </c>
      <c r="O68" s="49" t="s">
        <v>6</v>
      </c>
      <c r="P68" s="49" t="s">
        <v>7</v>
      </c>
      <c r="Q68" s="49" t="s">
        <v>8</v>
      </c>
      <c r="R68" s="49" t="s">
        <v>9</v>
      </c>
      <c r="S68" s="48" t="e">
        <f t="shared" ref="S68:S84" si="115">IF(C68="","",(P68*3+Q68*2+R68*1))</f>
        <v>#VALUE!</v>
      </c>
      <c r="T68" s="54"/>
      <c r="U68" s="54"/>
    </row>
    <row r="69" spans="1:21" ht="31.5" hidden="1" customHeight="1">
      <c r="A69" s="78" t="s">
        <v>35</v>
      </c>
      <c r="B69" s="32" t="s">
        <v>14</v>
      </c>
      <c r="C69" s="25" t="str">
        <f>""</f>
        <v/>
      </c>
      <c r="D69" s="13"/>
      <c r="E69" s="15" t="str">
        <f>IF(C69="","",C69-M69)</f>
        <v/>
      </c>
      <c r="F69" s="15" t="str">
        <f>IF(C69="","",IF(C69&gt;18,1,0))</f>
        <v/>
      </c>
      <c r="G69" s="15" t="str">
        <f>IF(C69="","",IF(C69=18,1,0))</f>
        <v/>
      </c>
      <c r="H69" s="15" t="str">
        <f>IF(C69="","",IF(C69&lt;18,1,0))</f>
        <v/>
      </c>
      <c r="I69" s="5" t="str">
        <f t="shared" si="113"/>
        <v/>
      </c>
      <c r="J69" s="12">
        <f t="shared" si="114"/>
        <v>0</v>
      </c>
      <c r="K69" s="22" t="s">
        <v>15</v>
      </c>
      <c r="L69" s="32" t="s">
        <v>17</v>
      </c>
      <c r="M69" s="25" t="str">
        <f>IF(C69="","",36-C69)</f>
        <v/>
      </c>
      <c r="N69" s="50" t="str">
        <f>IF(D69="","",11-D69)</f>
        <v/>
      </c>
      <c r="O69" s="48" t="str">
        <f>IF(M69="","",M69-C69)</f>
        <v/>
      </c>
      <c r="P69" s="48" t="str">
        <f>IF(C69="","",IF(C69&lt;18,1,0))</f>
        <v/>
      </c>
      <c r="Q69" s="48" t="str">
        <f>IF(C69="","",IF(C69=18,1,0))</f>
        <v/>
      </c>
      <c r="R69" s="48" t="str">
        <f>IF(C69="","",IF(C69&gt;18,1,0))</f>
        <v/>
      </c>
      <c r="S69" s="48" t="str">
        <f t="shared" si="115"/>
        <v/>
      </c>
      <c r="T69" s="48" t="str">
        <f>IF(N69="","",N69+M69*1000+O69*1000000+S69*1000000000)</f>
        <v/>
      </c>
      <c r="U69" s="55"/>
    </row>
    <row r="70" spans="1:21" ht="31.5" hidden="1" customHeight="1">
      <c r="A70" s="79" t="s">
        <v>25</v>
      </c>
      <c r="B70" s="32" t="s">
        <v>21</v>
      </c>
      <c r="C70" s="25" t="str">
        <f>""</f>
        <v/>
      </c>
      <c r="D70" s="13"/>
      <c r="E70" s="15" t="str">
        <f>IF(C70="","",C70-M70)</f>
        <v/>
      </c>
      <c r="F70" s="15" t="str">
        <f t="shared" ref="F70:F72" si="116">IF(C70="","",IF(C70&gt;18,1,0))</f>
        <v/>
      </c>
      <c r="G70" s="15" t="str">
        <f t="shared" ref="G70:G72" si="117">IF(C70="","",IF(C70=18,1,0))</f>
        <v/>
      </c>
      <c r="H70" s="15" t="str">
        <f t="shared" ref="H70:H72" si="118">IF(C70="","",IF(C70&lt;18,1,0))</f>
        <v/>
      </c>
      <c r="I70" s="5" t="str">
        <f t="shared" si="113"/>
        <v/>
      </c>
      <c r="J70" s="12">
        <f t="shared" si="114"/>
        <v>0</v>
      </c>
      <c r="K70" s="22" t="s">
        <v>15</v>
      </c>
      <c r="L70" s="32" t="s">
        <v>19</v>
      </c>
      <c r="M70" s="25" t="str">
        <f t="shared" ref="M70:M72" si="119">IF(C70="","",36-C70)</f>
        <v/>
      </c>
      <c r="N70" s="50" t="str">
        <f t="shared" ref="N70:N72" si="120">IF(D70="","",11-D70)</f>
        <v/>
      </c>
      <c r="O70" s="48" t="str">
        <f t="shared" ref="O70:O72" si="121">IF(M70="","",M70-C70)</f>
        <v/>
      </c>
      <c r="P70" s="48" t="str">
        <f t="shared" ref="P70:P72" si="122">IF(C70="","",IF(C70&lt;18,1,0))</f>
        <v/>
      </c>
      <c r="Q70" s="48" t="str">
        <f t="shared" ref="Q70:Q72" si="123">IF(C70="","",IF(C70=18,1,0))</f>
        <v/>
      </c>
      <c r="R70" s="48" t="str">
        <f t="shared" ref="R70:R72" si="124">IF(C70="","",IF(C70&gt;18,1,0))</f>
        <v/>
      </c>
      <c r="S70" s="48" t="str">
        <f t="shared" si="115"/>
        <v/>
      </c>
      <c r="T70" s="48" t="str">
        <f t="shared" ref="T70:T72" si="125">IF(N70="","",N70+M70*1000+O70*1000000+S70*1000000000)</f>
        <v/>
      </c>
      <c r="U70" s="55"/>
    </row>
    <row r="71" spans="1:21" ht="31.5" hidden="1" customHeight="1">
      <c r="A71" s="79" t="s">
        <v>25</v>
      </c>
      <c r="B71" s="32" t="s">
        <v>18</v>
      </c>
      <c r="C71" s="25" t="str">
        <f>""</f>
        <v/>
      </c>
      <c r="D71" s="13"/>
      <c r="E71" s="15" t="str">
        <f>IF(C71="","",C71-M71)</f>
        <v/>
      </c>
      <c r="F71" s="15" t="str">
        <f t="shared" si="116"/>
        <v/>
      </c>
      <c r="G71" s="15" t="str">
        <f t="shared" si="117"/>
        <v/>
      </c>
      <c r="H71" s="15" t="str">
        <f t="shared" si="118"/>
        <v/>
      </c>
      <c r="I71" s="5" t="str">
        <f t="shared" si="113"/>
        <v/>
      </c>
      <c r="J71" s="12">
        <f t="shared" si="114"/>
        <v>0</v>
      </c>
      <c r="K71" s="22" t="s">
        <v>15</v>
      </c>
      <c r="L71" s="32" t="s">
        <v>22</v>
      </c>
      <c r="M71" s="25" t="str">
        <f t="shared" si="119"/>
        <v/>
      </c>
      <c r="N71" s="50" t="str">
        <f t="shared" si="120"/>
        <v/>
      </c>
      <c r="O71" s="48" t="str">
        <f t="shared" si="121"/>
        <v/>
      </c>
      <c r="P71" s="48" t="str">
        <f t="shared" si="122"/>
        <v/>
      </c>
      <c r="Q71" s="48" t="str">
        <f t="shared" si="123"/>
        <v/>
      </c>
      <c r="R71" s="48" t="str">
        <f t="shared" si="124"/>
        <v/>
      </c>
      <c r="S71" s="48" t="str">
        <f t="shared" si="115"/>
        <v/>
      </c>
      <c r="T71" s="48" t="str">
        <f t="shared" si="125"/>
        <v/>
      </c>
      <c r="U71" s="55"/>
    </row>
    <row r="72" spans="1:21" ht="31.5" hidden="1" customHeight="1" thickBot="1">
      <c r="A72" s="80" t="s">
        <v>25</v>
      </c>
      <c r="B72" s="33" t="s">
        <v>16</v>
      </c>
      <c r="C72" s="26" t="str">
        <f>""</f>
        <v/>
      </c>
      <c r="D72" s="14"/>
      <c r="E72" s="51" t="str">
        <f>IF(C72="","",C72-M72)</f>
        <v/>
      </c>
      <c r="F72" s="51" t="str">
        <f t="shared" si="116"/>
        <v/>
      </c>
      <c r="G72" s="51" t="str">
        <f t="shared" si="117"/>
        <v/>
      </c>
      <c r="H72" s="51" t="str">
        <f t="shared" si="118"/>
        <v/>
      </c>
      <c r="I72" s="5" t="str">
        <f t="shared" si="113"/>
        <v/>
      </c>
      <c r="J72" s="12">
        <f t="shared" si="114"/>
        <v>0</v>
      </c>
      <c r="K72" s="23" t="s">
        <v>15</v>
      </c>
      <c r="L72" s="33" t="s">
        <v>20</v>
      </c>
      <c r="M72" s="26" t="str">
        <f t="shared" si="119"/>
        <v/>
      </c>
      <c r="N72" s="53" t="str">
        <f t="shared" si="120"/>
        <v/>
      </c>
      <c r="O72" s="48" t="str">
        <f t="shared" si="121"/>
        <v/>
      </c>
      <c r="P72" s="48" t="str">
        <f t="shared" si="122"/>
        <v/>
      </c>
      <c r="Q72" s="48" t="str">
        <f t="shared" si="123"/>
        <v/>
      </c>
      <c r="R72" s="48" t="str">
        <f t="shared" si="124"/>
        <v/>
      </c>
      <c r="S72" s="48" t="str">
        <f t="shared" si="115"/>
        <v/>
      </c>
      <c r="T72" s="48" t="str">
        <f t="shared" si="125"/>
        <v/>
      </c>
      <c r="U72" s="55"/>
    </row>
    <row r="73" spans="1:21" ht="31.5" hidden="1" customHeight="1" thickBot="1">
      <c r="A73" s="1"/>
      <c r="B73" s="30"/>
      <c r="C73" s="30"/>
      <c r="I73" s="5" t="str">
        <f t="shared" si="113"/>
        <v/>
      </c>
      <c r="J73" s="12">
        <f t="shared" si="114"/>
        <v>0</v>
      </c>
      <c r="M73" s="30"/>
      <c r="N73" s="16"/>
      <c r="O73" s="48"/>
      <c r="P73" s="48"/>
      <c r="Q73" s="48"/>
      <c r="R73" s="48"/>
      <c r="S73" s="48" t="str">
        <f t="shared" si="115"/>
        <v/>
      </c>
      <c r="T73" s="55"/>
      <c r="U73" s="55"/>
    </row>
    <row r="74" spans="1:21" s="2" customFormat="1" ht="31.5" hidden="1" customHeight="1">
      <c r="A74" s="27"/>
      <c r="B74" s="31" t="s">
        <v>3</v>
      </c>
      <c r="C74" s="28" t="s">
        <v>4</v>
      </c>
      <c r="D74" s="17" t="s">
        <v>23</v>
      </c>
      <c r="E74" s="17" t="s">
        <v>6</v>
      </c>
      <c r="F74" s="17" t="s">
        <v>7</v>
      </c>
      <c r="G74" s="17" t="s">
        <v>8</v>
      </c>
      <c r="H74" s="17" t="s">
        <v>9</v>
      </c>
      <c r="I74" s="5" t="e">
        <f t="shared" si="113"/>
        <v>#VALUE!</v>
      </c>
      <c r="J74" s="12" t="e">
        <f t="shared" si="114"/>
        <v>#VALUE!</v>
      </c>
      <c r="K74" s="36"/>
      <c r="L74" s="35" t="s">
        <v>12</v>
      </c>
      <c r="M74" s="28" t="s">
        <v>4</v>
      </c>
      <c r="N74" s="18" t="s">
        <v>23</v>
      </c>
      <c r="O74" s="49" t="s">
        <v>6</v>
      </c>
      <c r="P74" s="49" t="s">
        <v>7</v>
      </c>
      <c r="Q74" s="49" t="s">
        <v>8</v>
      </c>
      <c r="R74" s="49" t="s">
        <v>9</v>
      </c>
      <c r="S74" s="48" t="e">
        <f t="shared" si="115"/>
        <v>#VALUE!</v>
      </c>
      <c r="T74" s="54"/>
      <c r="U74" s="54"/>
    </row>
    <row r="75" spans="1:21" ht="31.5" hidden="1" customHeight="1">
      <c r="A75" s="78" t="s">
        <v>36</v>
      </c>
      <c r="B75" s="32" t="s">
        <v>20</v>
      </c>
      <c r="C75" s="25" t="str">
        <f>""</f>
        <v/>
      </c>
      <c r="D75" s="13"/>
      <c r="E75" s="15" t="str">
        <f>IF(C75="","",C75-M75)</f>
        <v/>
      </c>
      <c r="F75" s="15" t="str">
        <f>IF(C75="","",IF(C75&gt;18,1,0))</f>
        <v/>
      </c>
      <c r="G75" s="15" t="str">
        <f>IF(C75="","",IF(C75=18,1,0))</f>
        <v/>
      </c>
      <c r="H75" s="15" t="str">
        <f>IF(C75="","",IF(C75&lt;18,1,0))</f>
        <v/>
      </c>
      <c r="I75" s="5" t="str">
        <f t="shared" si="113"/>
        <v/>
      </c>
      <c r="J75" s="12">
        <f t="shared" si="114"/>
        <v>0</v>
      </c>
      <c r="K75" s="22" t="s">
        <v>15</v>
      </c>
      <c r="L75" s="32" t="s">
        <v>14</v>
      </c>
      <c r="M75" s="25" t="str">
        <f>IF(C75="","",36-C75)</f>
        <v/>
      </c>
      <c r="N75" s="50" t="str">
        <f>IF(D75="","",11-D75)</f>
        <v/>
      </c>
      <c r="O75" s="48" t="str">
        <f>IF(M75="","",M75-C75)</f>
        <v/>
      </c>
      <c r="P75" s="48" t="str">
        <f>IF(C75="","",IF(C75&lt;18,1,0))</f>
        <v/>
      </c>
      <c r="Q75" s="48" t="str">
        <f>IF(C75="","",IF(C75=18,1,0))</f>
        <v/>
      </c>
      <c r="R75" s="48" t="str">
        <f>IF(C75="","",IF(C75&gt;18,1,0))</f>
        <v/>
      </c>
      <c r="S75" s="48" t="str">
        <f t="shared" si="115"/>
        <v/>
      </c>
      <c r="T75" s="48" t="str">
        <f>IF(N75="","",N75+M75*1000+O75*1000000+S75*1000000000)</f>
        <v/>
      </c>
      <c r="U75" s="55"/>
    </row>
    <row r="76" spans="1:21" ht="31.5" hidden="1" customHeight="1">
      <c r="A76" s="79" t="s">
        <v>25</v>
      </c>
      <c r="B76" s="32" t="s">
        <v>22</v>
      </c>
      <c r="C76" s="25" t="str">
        <f>""</f>
        <v/>
      </c>
      <c r="D76" s="13"/>
      <c r="E76" s="15" t="str">
        <f>IF(C76="","",C76-M76)</f>
        <v/>
      </c>
      <c r="F76" s="15" t="str">
        <f t="shared" ref="F76:F78" si="126">IF(C76="","",IF(C76&gt;18,1,0))</f>
        <v/>
      </c>
      <c r="G76" s="15" t="str">
        <f t="shared" ref="G76:G78" si="127">IF(C76="","",IF(C76=18,1,0))</f>
        <v/>
      </c>
      <c r="H76" s="15" t="str">
        <f t="shared" ref="H76:H78" si="128">IF(C76="","",IF(C76&lt;18,1,0))</f>
        <v/>
      </c>
      <c r="I76" s="5" t="str">
        <f t="shared" si="113"/>
        <v/>
      </c>
      <c r="J76" s="12">
        <f t="shared" si="114"/>
        <v>0</v>
      </c>
      <c r="K76" s="22" t="s">
        <v>15</v>
      </c>
      <c r="L76" s="32" t="s">
        <v>16</v>
      </c>
      <c r="M76" s="25" t="str">
        <f t="shared" ref="M76:M78" si="129">IF(C76="","",36-C76)</f>
        <v/>
      </c>
      <c r="N76" s="50" t="str">
        <f t="shared" ref="N76:N78" si="130">IF(D76="","",11-D76)</f>
        <v/>
      </c>
      <c r="O76" s="48" t="str">
        <f t="shared" ref="O76:O78" si="131">IF(M76="","",M76-C76)</f>
        <v/>
      </c>
      <c r="P76" s="48" t="str">
        <f t="shared" ref="P76:P78" si="132">IF(C76="","",IF(C76&lt;18,1,0))</f>
        <v/>
      </c>
      <c r="Q76" s="48" t="str">
        <f t="shared" ref="Q76:Q78" si="133">IF(C76="","",IF(C76=18,1,0))</f>
        <v/>
      </c>
      <c r="R76" s="48" t="str">
        <f t="shared" ref="R76:R78" si="134">IF(C76="","",IF(C76&gt;18,1,0))</f>
        <v/>
      </c>
      <c r="S76" s="48" t="str">
        <f t="shared" si="115"/>
        <v/>
      </c>
      <c r="T76" s="48" t="str">
        <f t="shared" ref="T76:T78" si="135">IF(N76="","",N76+M76*1000+O76*1000000+S76*1000000000)</f>
        <v/>
      </c>
      <c r="U76" s="55"/>
    </row>
    <row r="77" spans="1:21" ht="31.5" hidden="1" customHeight="1">
      <c r="A77" s="79" t="s">
        <v>25</v>
      </c>
      <c r="B77" s="32" t="s">
        <v>18</v>
      </c>
      <c r="C77" s="25" t="str">
        <f>""</f>
        <v/>
      </c>
      <c r="D77" s="13"/>
      <c r="E77" s="15" t="str">
        <f>IF(C77="","",C77-M77)</f>
        <v/>
      </c>
      <c r="F77" s="15" t="str">
        <f t="shared" si="126"/>
        <v/>
      </c>
      <c r="G77" s="15" t="str">
        <f t="shared" si="127"/>
        <v/>
      </c>
      <c r="H77" s="15" t="str">
        <f t="shared" si="128"/>
        <v/>
      </c>
      <c r="I77" s="5" t="str">
        <f t="shared" si="113"/>
        <v/>
      </c>
      <c r="J77" s="12">
        <f t="shared" si="114"/>
        <v>0</v>
      </c>
      <c r="K77" s="22" t="s">
        <v>15</v>
      </c>
      <c r="L77" s="32" t="s">
        <v>19</v>
      </c>
      <c r="M77" s="25" t="str">
        <f t="shared" si="129"/>
        <v/>
      </c>
      <c r="N77" s="50" t="str">
        <f t="shared" si="130"/>
        <v/>
      </c>
      <c r="O77" s="48" t="str">
        <f t="shared" si="131"/>
        <v/>
      </c>
      <c r="P77" s="48" t="str">
        <f t="shared" si="132"/>
        <v/>
      </c>
      <c r="Q77" s="48" t="str">
        <f t="shared" si="133"/>
        <v/>
      </c>
      <c r="R77" s="48" t="str">
        <f t="shared" si="134"/>
        <v/>
      </c>
      <c r="S77" s="48" t="str">
        <f t="shared" si="115"/>
        <v/>
      </c>
      <c r="T77" s="48" t="str">
        <f t="shared" si="135"/>
        <v/>
      </c>
      <c r="U77" s="55"/>
    </row>
    <row r="78" spans="1:21" ht="31.5" hidden="1" customHeight="1" thickBot="1">
      <c r="A78" s="80" t="s">
        <v>25</v>
      </c>
      <c r="B78" s="33" t="s">
        <v>17</v>
      </c>
      <c r="C78" s="26" t="str">
        <f>""</f>
        <v/>
      </c>
      <c r="D78" s="14"/>
      <c r="E78" s="51" t="str">
        <f>IF(C78="","",C78-M78)</f>
        <v/>
      </c>
      <c r="F78" s="51" t="str">
        <f t="shared" si="126"/>
        <v/>
      </c>
      <c r="G78" s="51" t="str">
        <f t="shared" si="127"/>
        <v/>
      </c>
      <c r="H78" s="51" t="str">
        <f t="shared" si="128"/>
        <v/>
      </c>
      <c r="I78" s="5" t="str">
        <f t="shared" si="113"/>
        <v/>
      </c>
      <c r="J78" s="12">
        <f t="shared" si="114"/>
        <v>0</v>
      </c>
      <c r="K78" s="23" t="s">
        <v>15</v>
      </c>
      <c r="L78" s="33" t="s">
        <v>21</v>
      </c>
      <c r="M78" s="26" t="str">
        <f t="shared" si="129"/>
        <v/>
      </c>
      <c r="N78" s="53" t="str">
        <f t="shared" si="130"/>
        <v/>
      </c>
      <c r="O78" s="48" t="str">
        <f t="shared" si="131"/>
        <v/>
      </c>
      <c r="P78" s="48" t="str">
        <f t="shared" si="132"/>
        <v/>
      </c>
      <c r="Q78" s="48" t="str">
        <f t="shared" si="133"/>
        <v/>
      </c>
      <c r="R78" s="48" t="str">
        <f t="shared" si="134"/>
        <v/>
      </c>
      <c r="S78" s="48" t="str">
        <f t="shared" si="115"/>
        <v/>
      </c>
      <c r="T78" s="48" t="str">
        <f t="shared" si="135"/>
        <v/>
      </c>
      <c r="U78" s="55"/>
    </row>
    <row r="79" spans="1:21" ht="31.5" hidden="1" customHeight="1" thickBot="1">
      <c r="A79" s="1"/>
      <c r="B79" s="30"/>
      <c r="C79" s="30"/>
      <c r="I79" s="5" t="str">
        <f t="shared" si="113"/>
        <v/>
      </c>
      <c r="J79" s="12">
        <f t="shared" si="114"/>
        <v>0</v>
      </c>
      <c r="M79" s="30"/>
      <c r="N79" s="16"/>
      <c r="O79" s="48"/>
      <c r="P79" s="48"/>
      <c r="Q79" s="48"/>
      <c r="R79" s="48"/>
      <c r="S79" s="48" t="str">
        <f t="shared" si="115"/>
        <v/>
      </c>
      <c r="T79" s="55"/>
      <c r="U79" s="55"/>
    </row>
    <row r="80" spans="1:21" s="2" customFormat="1" ht="31.5" hidden="1" customHeight="1">
      <c r="A80" s="27"/>
      <c r="B80" s="31" t="s">
        <v>3</v>
      </c>
      <c r="C80" s="28" t="s">
        <v>4</v>
      </c>
      <c r="D80" s="17" t="s">
        <v>23</v>
      </c>
      <c r="E80" s="17" t="s">
        <v>6</v>
      </c>
      <c r="F80" s="17" t="s">
        <v>7</v>
      </c>
      <c r="G80" s="17" t="s">
        <v>8</v>
      </c>
      <c r="H80" s="17" t="s">
        <v>9</v>
      </c>
      <c r="I80" s="5" t="e">
        <f t="shared" si="113"/>
        <v>#VALUE!</v>
      </c>
      <c r="J80" s="12" t="e">
        <f t="shared" si="114"/>
        <v>#VALUE!</v>
      </c>
      <c r="K80" s="36"/>
      <c r="L80" s="35" t="s">
        <v>12</v>
      </c>
      <c r="M80" s="28" t="s">
        <v>4</v>
      </c>
      <c r="N80" s="18" t="s">
        <v>23</v>
      </c>
      <c r="O80" s="49" t="s">
        <v>6</v>
      </c>
      <c r="P80" s="49" t="s">
        <v>7</v>
      </c>
      <c r="Q80" s="49" t="s">
        <v>8</v>
      </c>
      <c r="R80" s="49" t="s">
        <v>9</v>
      </c>
      <c r="S80" s="48" t="e">
        <f t="shared" si="115"/>
        <v>#VALUE!</v>
      </c>
      <c r="T80" s="54"/>
      <c r="U80" s="54"/>
    </row>
    <row r="81" spans="1:21" ht="31.5" hidden="1" customHeight="1">
      <c r="A81" s="78" t="s">
        <v>37</v>
      </c>
      <c r="B81" s="32" t="s">
        <v>19</v>
      </c>
      <c r="C81" s="25" t="str">
        <f>""</f>
        <v/>
      </c>
      <c r="D81" s="13"/>
      <c r="E81" s="15" t="str">
        <f>IF(C81="","",C81-M81)</f>
        <v/>
      </c>
      <c r="F81" s="15" t="str">
        <f>IF(C81="","",IF(C81&gt;18,1,0))</f>
        <v/>
      </c>
      <c r="G81" s="15" t="str">
        <f>IF(C81="","",IF(C81=18,1,0))</f>
        <v/>
      </c>
      <c r="H81" s="15" t="str">
        <f>IF(C81="","",IF(C81&lt;18,1,0))</f>
        <v/>
      </c>
      <c r="I81" s="5" t="str">
        <f t="shared" si="113"/>
        <v/>
      </c>
      <c r="J81" s="12">
        <f t="shared" si="114"/>
        <v>0</v>
      </c>
      <c r="K81" s="22" t="s">
        <v>15</v>
      </c>
      <c r="L81" s="32" t="s">
        <v>17</v>
      </c>
      <c r="M81" s="25" t="str">
        <f>IF(C81="","",36-C81)</f>
        <v/>
      </c>
      <c r="N81" s="50" t="str">
        <f>IF(D81="","",11-D81)</f>
        <v/>
      </c>
      <c r="O81" s="48" t="str">
        <f>IF(M81="","",M81-C81)</f>
        <v/>
      </c>
      <c r="P81" s="48" t="str">
        <f>IF(C81="","",IF(C81&lt;18,1,0))</f>
        <v/>
      </c>
      <c r="Q81" s="48" t="str">
        <f>IF(C81="","",IF(C81=18,1,0))</f>
        <v/>
      </c>
      <c r="R81" s="48" t="str">
        <f>IF(C81="","",IF(C81&gt;18,1,0))</f>
        <v/>
      </c>
      <c r="S81" s="48" t="str">
        <f t="shared" si="115"/>
        <v/>
      </c>
      <c r="T81" s="48" t="str">
        <f>IF(N81="","",N81+M81*1000+O81*1000000+S81*1000000000)</f>
        <v/>
      </c>
      <c r="U81" s="55"/>
    </row>
    <row r="82" spans="1:21" ht="31.5" hidden="1" customHeight="1">
      <c r="A82" s="79" t="s">
        <v>25</v>
      </c>
      <c r="B82" s="32" t="s">
        <v>14</v>
      </c>
      <c r="C82" s="25" t="str">
        <f>""</f>
        <v/>
      </c>
      <c r="D82" s="13"/>
      <c r="E82" s="15" t="str">
        <f>IF(C82="","",C82-M82)</f>
        <v/>
      </c>
      <c r="F82" s="15" t="str">
        <f t="shared" ref="F82:F84" si="136">IF(C82="","",IF(C82&gt;18,1,0))</f>
        <v/>
      </c>
      <c r="G82" s="15" t="str">
        <f t="shared" ref="G82:G84" si="137">IF(C82="","",IF(C82=18,1,0))</f>
        <v/>
      </c>
      <c r="H82" s="15" t="str">
        <f t="shared" ref="H82:H84" si="138">IF(C82="","",IF(C82&lt;18,1,0))</f>
        <v/>
      </c>
      <c r="I82" s="5" t="str">
        <f t="shared" si="113"/>
        <v/>
      </c>
      <c r="J82" s="12">
        <f t="shared" si="114"/>
        <v>0</v>
      </c>
      <c r="K82" s="22" t="s">
        <v>15</v>
      </c>
      <c r="L82" s="32" t="s">
        <v>22</v>
      </c>
      <c r="M82" s="25" t="str">
        <f t="shared" ref="M82:M84" si="139">IF(C82="","",36-C82)</f>
        <v/>
      </c>
      <c r="N82" s="50" t="str">
        <f t="shared" ref="N82:N84" si="140">IF(D82="","",11-D82)</f>
        <v/>
      </c>
      <c r="O82" s="48" t="str">
        <f t="shared" ref="O82:O84" si="141">IF(M82="","",M82-C82)</f>
        <v/>
      </c>
      <c r="P82" s="48" t="str">
        <f t="shared" ref="P82:P84" si="142">IF(C82="","",IF(C82&lt;18,1,0))</f>
        <v/>
      </c>
      <c r="Q82" s="48" t="str">
        <f t="shared" ref="Q82:Q84" si="143">IF(C82="","",IF(C82=18,1,0))</f>
        <v/>
      </c>
      <c r="R82" s="48" t="str">
        <f t="shared" ref="R82:R84" si="144">IF(C82="","",IF(C82&gt;18,1,0))</f>
        <v/>
      </c>
      <c r="S82" s="48" t="str">
        <f t="shared" si="115"/>
        <v/>
      </c>
      <c r="T82" s="48" t="str">
        <f t="shared" ref="T82:T84" si="145">IF(N82="","",N82+M82*1000+O82*1000000+S82*1000000000)</f>
        <v/>
      </c>
      <c r="U82" s="55"/>
    </row>
    <row r="83" spans="1:21" ht="31.5" hidden="1" customHeight="1">
      <c r="A83" s="79" t="s">
        <v>25</v>
      </c>
      <c r="B83" s="32" t="s">
        <v>21</v>
      </c>
      <c r="C83" s="25" t="str">
        <f>""</f>
        <v/>
      </c>
      <c r="D83" s="13"/>
      <c r="E83" s="15" t="str">
        <f>IF(C83="","",C83-M83)</f>
        <v/>
      </c>
      <c r="F83" s="15" t="str">
        <f t="shared" si="136"/>
        <v/>
      </c>
      <c r="G83" s="15" t="str">
        <f t="shared" si="137"/>
        <v/>
      </c>
      <c r="H83" s="15" t="str">
        <f t="shared" si="138"/>
        <v/>
      </c>
      <c r="I83" s="5" t="str">
        <f t="shared" si="113"/>
        <v/>
      </c>
      <c r="J83" s="12">
        <f t="shared" si="114"/>
        <v>0</v>
      </c>
      <c r="K83" s="22" t="s">
        <v>15</v>
      </c>
      <c r="L83" s="32" t="s">
        <v>20</v>
      </c>
      <c r="M83" s="25" t="str">
        <f t="shared" si="139"/>
        <v/>
      </c>
      <c r="N83" s="50" t="str">
        <f t="shared" si="140"/>
        <v/>
      </c>
      <c r="O83" s="48" t="str">
        <f t="shared" si="141"/>
        <v/>
      </c>
      <c r="P83" s="48" t="str">
        <f t="shared" si="142"/>
        <v/>
      </c>
      <c r="Q83" s="48" t="str">
        <f t="shared" si="143"/>
        <v/>
      </c>
      <c r="R83" s="48" t="str">
        <f t="shared" si="144"/>
        <v/>
      </c>
      <c r="S83" s="48" t="str">
        <f t="shared" si="115"/>
        <v/>
      </c>
      <c r="T83" s="48" t="str">
        <f t="shared" si="145"/>
        <v/>
      </c>
      <c r="U83" s="55"/>
    </row>
    <row r="84" spans="1:21" ht="31.5" hidden="1" customHeight="1" thickBot="1">
      <c r="A84" s="80" t="s">
        <v>25</v>
      </c>
      <c r="B84" s="33" t="s">
        <v>16</v>
      </c>
      <c r="C84" s="26" t="str">
        <f>""</f>
        <v/>
      </c>
      <c r="D84" s="14"/>
      <c r="E84" s="51" t="str">
        <f>IF(C84="","",C84-M84)</f>
        <v/>
      </c>
      <c r="F84" s="51" t="str">
        <f t="shared" si="136"/>
        <v/>
      </c>
      <c r="G84" s="51" t="str">
        <f t="shared" si="137"/>
        <v/>
      </c>
      <c r="H84" s="51" t="str">
        <f t="shared" si="138"/>
        <v/>
      </c>
      <c r="I84" s="5" t="str">
        <f t="shared" si="113"/>
        <v/>
      </c>
      <c r="J84" s="12">
        <f t="shared" si="114"/>
        <v>0</v>
      </c>
      <c r="K84" s="23" t="s">
        <v>15</v>
      </c>
      <c r="L84" s="33" t="s">
        <v>18</v>
      </c>
      <c r="M84" s="26" t="str">
        <f t="shared" si="139"/>
        <v/>
      </c>
      <c r="N84" s="53" t="str">
        <f t="shared" si="140"/>
        <v/>
      </c>
      <c r="O84" s="48" t="str">
        <f t="shared" si="141"/>
        <v/>
      </c>
      <c r="P84" s="48" t="str">
        <f t="shared" si="142"/>
        <v/>
      </c>
      <c r="Q84" s="48" t="str">
        <f t="shared" si="143"/>
        <v/>
      </c>
      <c r="R84" s="48" t="str">
        <f t="shared" si="144"/>
        <v/>
      </c>
      <c r="S84" s="48" t="str">
        <f t="shared" si="115"/>
        <v/>
      </c>
      <c r="T84" s="48" t="str">
        <f t="shared" si="145"/>
        <v/>
      </c>
      <c r="U84" s="55"/>
    </row>
    <row r="85" spans="1:21" ht="31.5" hidden="1" customHeight="1">
      <c r="A85" s="1" t="s">
        <v>25</v>
      </c>
      <c r="B85" s="30" t="s">
        <v>25</v>
      </c>
      <c r="I85" s="5" t="str">
        <f t="shared" si="113"/>
        <v/>
      </c>
      <c r="J85" s="12">
        <f t="shared" si="114"/>
        <v>0</v>
      </c>
      <c r="K85" s="20"/>
      <c r="L85" s="30" t="s">
        <v>25</v>
      </c>
      <c r="M85" s="29"/>
      <c r="N85"/>
      <c r="O85"/>
    </row>
    <row r="86" spans="1:21" s="6" customFormat="1" ht="31.5" hidden="1" customHeight="1">
      <c r="A86" s="19" t="s">
        <v>25</v>
      </c>
      <c r="B86" s="34" t="s">
        <v>25</v>
      </c>
      <c r="C86" s="24"/>
      <c r="D86" s="8"/>
      <c r="E86" s="8"/>
      <c r="F86" s="8"/>
      <c r="G86" s="8"/>
      <c r="H86" s="8"/>
      <c r="I86" s="5" t="str">
        <f t="shared" si="113"/>
        <v/>
      </c>
      <c r="J86" s="12">
        <f t="shared" si="114"/>
        <v>0</v>
      </c>
      <c r="K86" s="20"/>
      <c r="L86" s="30" t="s">
        <v>25</v>
      </c>
      <c r="M86" s="29"/>
      <c r="N86"/>
      <c r="O86"/>
      <c r="P86"/>
      <c r="Q86"/>
      <c r="R86"/>
      <c r="S86"/>
      <c r="T86"/>
    </row>
    <row r="87" spans="1:21" ht="31.5" hidden="1" customHeight="1">
      <c r="A87" s="1"/>
      <c r="B87" s="30" t="str">
        <f t="shared" ref="B87:B150" si="146">L3</f>
        <v>VERGONGHEON 2</v>
      </c>
      <c r="C87" s="20">
        <f t="shared" ref="C87:C118" si="147">IF(M3="",0,M3)</f>
        <v>28</v>
      </c>
      <c r="D87" s="1">
        <f t="shared" ref="D87:D118" si="148">IF(N3="",0,N3)</f>
        <v>8</v>
      </c>
      <c r="E87" s="1">
        <f t="shared" ref="E87:E118" si="149">IF(O3="",0,O3)</f>
        <v>20</v>
      </c>
      <c r="F87" s="1">
        <f t="shared" ref="F87:F118" si="150">IF(P3="",0,P3)</f>
        <v>1</v>
      </c>
      <c r="G87" s="1">
        <f t="shared" ref="G87:G118" si="151">IF(Q3="",0,Q3)</f>
        <v>0</v>
      </c>
      <c r="H87" s="1">
        <f t="shared" ref="H87:H118" si="152">IF(R3="",0,R3)</f>
        <v>0</v>
      </c>
      <c r="I87" s="5">
        <f t="shared" si="113"/>
        <v>3</v>
      </c>
      <c r="J87" s="12">
        <f t="shared" si="114"/>
        <v>3020028008</v>
      </c>
      <c r="K87" s="20"/>
      <c r="L87" s="30" t="s">
        <v>25</v>
      </c>
      <c r="M87" s="29"/>
      <c r="N87"/>
      <c r="O87"/>
    </row>
    <row r="88" spans="1:21" ht="31.5" hidden="1" customHeight="1">
      <c r="A88" s="1"/>
      <c r="B88" s="30" t="str">
        <f t="shared" si="146"/>
        <v>AUZON</v>
      </c>
      <c r="C88" s="20">
        <f t="shared" si="147"/>
        <v>8</v>
      </c>
      <c r="D88" s="1">
        <f t="shared" si="148"/>
        <v>3</v>
      </c>
      <c r="E88" s="1">
        <f t="shared" si="149"/>
        <v>-20</v>
      </c>
      <c r="F88" s="1">
        <f t="shared" si="150"/>
        <v>0</v>
      </c>
      <c r="G88" s="1">
        <f t="shared" si="151"/>
        <v>0</v>
      </c>
      <c r="H88" s="1">
        <f t="shared" si="152"/>
        <v>1</v>
      </c>
      <c r="I88" s="5">
        <f t="shared" si="113"/>
        <v>1</v>
      </c>
      <c r="J88" s="12">
        <f t="shared" si="114"/>
        <v>980008003</v>
      </c>
      <c r="K88" s="20"/>
      <c r="L88" s="30" t="s">
        <v>25</v>
      </c>
      <c r="M88" s="29"/>
      <c r="N88"/>
      <c r="O88"/>
    </row>
    <row r="89" spans="1:21" ht="31.5" hidden="1" customHeight="1">
      <c r="A89" s="1"/>
      <c r="B89" s="30" t="str">
        <f t="shared" si="146"/>
        <v>Ste FLORINE 2</v>
      </c>
      <c r="C89" s="20">
        <f t="shared" si="147"/>
        <v>4</v>
      </c>
      <c r="D89" s="1">
        <f t="shared" si="148"/>
        <v>2</v>
      </c>
      <c r="E89" s="1">
        <f t="shared" si="149"/>
        <v>-28</v>
      </c>
      <c r="F89" s="1">
        <f t="shared" si="150"/>
        <v>0</v>
      </c>
      <c r="G89" s="1">
        <f t="shared" si="151"/>
        <v>0</v>
      </c>
      <c r="H89" s="1">
        <f t="shared" si="152"/>
        <v>1</v>
      </c>
      <c r="I89" s="5">
        <f t="shared" si="113"/>
        <v>1</v>
      </c>
      <c r="J89" s="12">
        <f t="shared" si="114"/>
        <v>972004002</v>
      </c>
      <c r="K89" s="20"/>
      <c r="L89" s="30" t="s">
        <v>25</v>
      </c>
      <c r="M89" s="29"/>
      <c r="N89"/>
      <c r="O89"/>
    </row>
    <row r="90" spans="1:21" ht="31.5" hidden="1" customHeight="1">
      <c r="A90" s="1"/>
      <c r="B90" s="30" t="str">
        <f t="shared" si="146"/>
        <v>LANGEAC</v>
      </c>
      <c r="C90" s="20">
        <f t="shared" si="147"/>
        <v>28</v>
      </c>
      <c r="D90" s="1">
        <f t="shared" si="148"/>
        <v>8</v>
      </c>
      <c r="E90" s="1">
        <f t="shared" si="149"/>
        <v>20</v>
      </c>
      <c r="F90" s="1">
        <f t="shared" si="150"/>
        <v>1</v>
      </c>
      <c r="G90" s="1">
        <f t="shared" si="151"/>
        <v>0</v>
      </c>
      <c r="H90" s="1">
        <f t="shared" si="152"/>
        <v>0</v>
      </c>
      <c r="I90" s="5">
        <f t="shared" si="113"/>
        <v>3</v>
      </c>
      <c r="J90" s="12">
        <f t="shared" si="114"/>
        <v>3020028008</v>
      </c>
      <c r="K90" s="20"/>
      <c r="L90" s="30" t="s">
        <v>25</v>
      </c>
      <c r="M90" s="29"/>
      <c r="N90"/>
      <c r="O90"/>
    </row>
    <row r="91" spans="1:21" ht="31.5" hidden="1" customHeight="1">
      <c r="A91" s="1"/>
      <c r="B91" s="30">
        <f t="shared" si="146"/>
        <v>0</v>
      </c>
      <c r="C91" s="20">
        <f t="shared" si="147"/>
        <v>0</v>
      </c>
      <c r="D91" s="1">
        <f t="shared" si="148"/>
        <v>0</v>
      </c>
      <c r="E91" s="1">
        <f t="shared" si="149"/>
        <v>0</v>
      </c>
      <c r="F91" s="1">
        <f t="shared" si="150"/>
        <v>0</v>
      </c>
      <c r="G91" s="1">
        <f t="shared" si="151"/>
        <v>0</v>
      </c>
      <c r="H91" s="1">
        <f t="shared" si="152"/>
        <v>0</v>
      </c>
      <c r="I91" s="5">
        <f t="shared" si="113"/>
        <v>0</v>
      </c>
      <c r="J91" s="12">
        <f t="shared" si="114"/>
        <v>0</v>
      </c>
      <c r="K91" s="20"/>
      <c r="L91" s="30" t="s">
        <v>25</v>
      </c>
      <c r="M91" s="29"/>
      <c r="N91"/>
      <c r="O91"/>
    </row>
    <row r="92" spans="1:21" ht="31.5" hidden="1" customHeight="1">
      <c r="A92" s="1"/>
      <c r="B92" s="30" t="str">
        <f t="shared" si="146"/>
        <v>équipe B</v>
      </c>
      <c r="C92" s="20" t="str">
        <f t="shared" si="147"/>
        <v>Points</v>
      </c>
      <c r="D92" s="1" t="str">
        <f t="shared" si="148"/>
        <v>Parties gagnées</v>
      </c>
      <c r="E92" s="1" t="str">
        <f t="shared" si="149"/>
        <v>GA</v>
      </c>
      <c r="F92" s="1" t="str">
        <f t="shared" si="150"/>
        <v>G</v>
      </c>
      <c r="G92" s="1" t="str">
        <f t="shared" si="151"/>
        <v>N</v>
      </c>
      <c r="H92" s="1" t="str">
        <f t="shared" si="152"/>
        <v>P</v>
      </c>
      <c r="I92" s="5" t="e">
        <f t="shared" si="113"/>
        <v>#VALUE!</v>
      </c>
      <c r="J92" s="12" t="e">
        <f t="shared" si="114"/>
        <v>#VALUE!</v>
      </c>
      <c r="K92" s="20"/>
      <c r="L92" s="30" t="s">
        <v>25</v>
      </c>
      <c r="M92" s="29"/>
      <c r="N92"/>
      <c r="O92"/>
    </row>
    <row r="93" spans="1:21" ht="31.5" hidden="1" customHeight="1">
      <c r="A93" s="1"/>
      <c r="B93" s="30" t="str">
        <f t="shared" si="146"/>
        <v>BLESLE</v>
      </c>
      <c r="C93" s="20">
        <f t="shared" si="147"/>
        <v>26</v>
      </c>
      <c r="D93" s="1">
        <f t="shared" si="148"/>
        <v>7</v>
      </c>
      <c r="E93" s="1">
        <f t="shared" si="149"/>
        <v>16</v>
      </c>
      <c r="F93" s="1">
        <f t="shared" si="150"/>
        <v>1</v>
      </c>
      <c r="G93" s="1">
        <f t="shared" si="151"/>
        <v>0</v>
      </c>
      <c r="H93" s="1">
        <f t="shared" si="152"/>
        <v>0</v>
      </c>
      <c r="I93" s="5">
        <f t="shared" si="113"/>
        <v>3</v>
      </c>
      <c r="J93" s="12">
        <f t="shared" si="114"/>
        <v>3016026007</v>
      </c>
      <c r="K93" s="20"/>
      <c r="L93" s="30" t="s">
        <v>25</v>
      </c>
      <c r="M93" s="29"/>
      <c r="N93"/>
      <c r="O93"/>
    </row>
    <row r="94" spans="1:21" ht="31.5" hidden="1" customHeight="1">
      <c r="A94" s="1"/>
      <c r="B94" s="30" t="str">
        <f t="shared" si="146"/>
        <v>Ste FLORINE 1</v>
      </c>
      <c r="C94" s="20">
        <f t="shared" si="147"/>
        <v>16</v>
      </c>
      <c r="D94" s="1">
        <f t="shared" si="148"/>
        <v>4</v>
      </c>
      <c r="E94" s="1">
        <f t="shared" si="149"/>
        <v>-4</v>
      </c>
      <c r="F94" s="1">
        <f t="shared" si="150"/>
        <v>0</v>
      </c>
      <c r="G94" s="1">
        <f t="shared" si="151"/>
        <v>0</v>
      </c>
      <c r="H94" s="1">
        <f t="shared" si="152"/>
        <v>1</v>
      </c>
      <c r="I94" s="5">
        <f t="shared" si="113"/>
        <v>1</v>
      </c>
      <c r="J94" s="12">
        <f t="shared" si="114"/>
        <v>996016004</v>
      </c>
      <c r="K94" s="20"/>
      <c r="L94" s="30" t="s">
        <v>25</v>
      </c>
      <c r="M94" s="29"/>
      <c r="N94"/>
      <c r="O94"/>
    </row>
    <row r="95" spans="1:21" ht="31.5" hidden="1" customHeight="1">
      <c r="A95" s="1"/>
      <c r="B95" s="30" t="str">
        <f t="shared" si="146"/>
        <v>ARVANT 1</v>
      </c>
      <c r="C95" s="20">
        <f t="shared" si="147"/>
        <v>10</v>
      </c>
      <c r="D95" s="1">
        <f t="shared" si="148"/>
        <v>3</v>
      </c>
      <c r="E95" s="1">
        <f t="shared" si="149"/>
        <v>-16</v>
      </c>
      <c r="F95" s="1">
        <f t="shared" si="150"/>
        <v>0</v>
      </c>
      <c r="G95" s="1">
        <f t="shared" si="151"/>
        <v>0</v>
      </c>
      <c r="H95" s="1">
        <f t="shared" si="152"/>
        <v>1</v>
      </c>
      <c r="I95" s="5">
        <f t="shared" si="113"/>
        <v>1</v>
      </c>
      <c r="J95" s="12">
        <f t="shared" si="114"/>
        <v>984010003</v>
      </c>
      <c r="K95" s="20"/>
      <c r="L95" s="30" t="s">
        <v>25</v>
      </c>
      <c r="M95" s="29"/>
      <c r="N95"/>
      <c r="O95"/>
    </row>
    <row r="96" spans="1:21" ht="31.5" hidden="1" customHeight="1">
      <c r="A96" s="1"/>
      <c r="B96" s="30" t="str">
        <f t="shared" si="146"/>
        <v>VERGONGHEON 1</v>
      </c>
      <c r="C96" s="20">
        <f t="shared" si="147"/>
        <v>16</v>
      </c>
      <c r="D96" s="1">
        <f t="shared" si="148"/>
        <v>5</v>
      </c>
      <c r="E96" s="1">
        <f t="shared" si="149"/>
        <v>-4</v>
      </c>
      <c r="F96" s="1">
        <f t="shared" si="150"/>
        <v>0</v>
      </c>
      <c r="G96" s="1">
        <f t="shared" si="151"/>
        <v>0</v>
      </c>
      <c r="H96" s="1">
        <f t="shared" si="152"/>
        <v>1</v>
      </c>
      <c r="I96" s="5">
        <f t="shared" si="113"/>
        <v>1</v>
      </c>
      <c r="J96" s="12">
        <f t="shared" si="114"/>
        <v>996016005</v>
      </c>
      <c r="K96" s="20"/>
      <c r="L96" s="30" t="s">
        <v>25</v>
      </c>
      <c r="M96" s="29"/>
      <c r="N96"/>
      <c r="O96"/>
    </row>
    <row r="97" spans="1:15" ht="31.5" hidden="1" customHeight="1">
      <c r="A97" s="1"/>
      <c r="B97" s="30">
        <f t="shared" si="146"/>
        <v>0</v>
      </c>
      <c r="C97" s="20">
        <f t="shared" si="147"/>
        <v>0</v>
      </c>
      <c r="D97" s="1">
        <f t="shared" si="148"/>
        <v>0</v>
      </c>
      <c r="E97" s="1">
        <f t="shared" si="149"/>
        <v>0</v>
      </c>
      <c r="F97" s="1">
        <f t="shared" si="150"/>
        <v>0</v>
      </c>
      <c r="G97" s="1">
        <f t="shared" si="151"/>
        <v>0</v>
      </c>
      <c r="H97" s="1">
        <f t="shared" si="152"/>
        <v>0</v>
      </c>
      <c r="I97" s="5">
        <f t="shared" si="113"/>
        <v>0</v>
      </c>
      <c r="J97" s="12">
        <f t="shared" si="114"/>
        <v>0</v>
      </c>
      <c r="K97" s="20"/>
      <c r="L97" s="30" t="s">
        <v>25</v>
      </c>
      <c r="M97" s="29"/>
      <c r="N97"/>
      <c r="O97"/>
    </row>
    <row r="98" spans="1:15" ht="31.5" hidden="1" customHeight="1">
      <c r="A98" s="1"/>
      <c r="B98" s="30" t="str">
        <f t="shared" si="146"/>
        <v>équipe B</v>
      </c>
      <c r="C98" s="20" t="str">
        <f t="shared" si="147"/>
        <v>Points</v>
      </c>
      <c r="D98" s="1" t="str">
        <f t="shared" si="148"/>
        <v>Parties gagnées</v>
      </c>
      <c r="E98" s="1" t="str">
        <f t="shared" si="149"/>
        <v>GA</v>
      </c>
      <c r="F98" s="1" t="str">
        <f t="shared" si="150"/>
        <v>G</v>
      </c>
      <c r="G98" s="1" t="str">
        <f t="shared" si="151"/>
        <v>N</v>
      </c>
      <c r="H98" s="1" t="str">
        <f t="shared" si="152"/>
        <v>P</v>
      </c>
      <c r="I98" s="5" t="e">
        <f t="shared" si="113"/>
        <v>#VALUE!</v>
      </c>
      <c r="J98" s="12" t="e">
        <f t="shared" si="114"/>
        <v>#VALUE!</v>
      </c>
      <c r="K98" s="20"/>
      <c r="L98" s="30" t="s">
        <v>25</v>
      </c>
      <c r="M98" s="29"/>
      <c r="N98"/>
      <c r="O98"/>
    </row>
    <row r="99" spans="1:15" ht="31.5" hidden="1" customHeight="1">
      <c r="A99" s="1"/>
      <c r="B99" s="30" t="str">
        <f t="shared" si="146"/>
        <v>LANGEAC</v>
      </c>
      <c r="C99" s="20">
        <f t="shared" si="147"/>
        <v>26</v>
      </c>
      <c r="D99" s="1">
        <f t="shared" si="148"/>
        <v>8</v>
      </c>
      <c r="E99" s="1">
        <f t="shared" si="149"/>
        <v>16</v>
      </c>
      <c r="F99" s="1">
        <f t="shared" si="150"/>
        <v>1</v>
      </c>
      <c r="G99" s="1">
        <f t="shared" si="151"/>
        <v>0</v>
      </c>
      <c r="H99" s="1">
        <f t="shared" si="152"/>
        <v>0</v>
      </c>
      <c r="I99" s="5">
        <f t="shared" si="113"/>
        <v>3</v>
      </c>
      <c r="J99" s="12">
        <f t="shared" si="114"/>
        <v>3016026008</v>
      </c>
      <c r="K99" s="20"/>
      <c r="L99" s="30" t="s">
        <v>25</v>
      </c>
      <c r="M99" s="29"/>
      <c r="N99"/>
      <c r="O99"/>
    </row>
    <row r="100" spans="1:15" ht="31.5" hidden="1" customHeight="1">
      <c r="A100" s="1"/>
      <c r="B100" s="30" t="str">
        <f t="shared" si="146"/>
        <v>VERGONGHEON 2</v>
      </c>
      <c r="C100" s="20">
        <f t="shared" si="147"/>
        <v>18</v>
      </c>
      <c r="D100" s="1">
        <f t="shared" si="148"/>
        <v>5</v>
      </c>
      <c r="E100" s="1">
        <f t="shared" si="149"/>
        <v>0</v>
      </c>
      <c r="F100" s="1">
        <f t="shared" si="150"/>
        <v>0</v>
      </c>
      <c r="G100" s="1">
        <f t="shared" si="151"/>
        <v>1</v>
      </c>
      <c r="H100" s="1">
        <f t="shared" si="152"/>
        <v>0</v>
      </c>
      <c r="I100" s="5">
        <f t="shared" si="113"/>
        <v>2</v>
      </c>
      <c r="J100" s="12">
        <f t="shared" si="114"/>
        <v>2000018005</v>
      </c>
      <c r="K100" s="20"/>
      <c r="L100" s="30" t="s">
        <v>25</v>
      </c>
      <c r="M100" s="29"/>
      <c r="N100"/>
      <c r="O100"/>
    </row>
    <row r="101" spans="1:15" ht="31.5" hidden="1" customHeight="1">
      <c r="A101" s="1"/>
      <c r="B101" s="30" t="str">
        <f t="shared" si="146"/>
        <v>VERGONGHEON 1</v>
      </c>
      <c r="C101" s="20">
        <f t="shared" si="147"/>
        <v>16</v>
      </c>
      <c r="D101" s="1">
        <f t="shared" si="148"/>
        <v>5</v>
      </c>
      <c r="E101" s="1">
        <f t="shared" si="149"/>
        <v>-4</v>
      </c>
      <c r="F101" s="1">
        <f t="shared" si="150"/>
        <v>0</v>
      </c>
      <c r="G101" s="1">
        <f t="shared" si="151"/>
        <v>0</v>
      </c>
      <c r="H101" s="1">
        <f t="shared" si="152"/>
        <v>1</v>
      </c>
      <c r="I101" s="5">
        <f t="shared" si="113"/>
        <v>1</v>
      </c>
      <c r="J101" s="12">
        <f t="shared" si="114"/>
        <v>996016005</v>
      </c>
      <c r="K101" s="20"/>
      <c r="L101" s="30" t="s">
        <v>25</v>
      </c>
      <c r="M101" s="29"/>
      <c r="N101"/>
      <c r="O101"/>
    </row>
    <row r="102" spans="1:15" ht="31.5" hidden="1" customHeight="1">
      <c r="A102" s="1"/>
      <c r="B102" s="30" t="str">
        <f t="shared" si="146"/>
        <v>AUZON</v>
      </c>
      <c r="C102" s="20">
        <f t="shared" si="147"/>
        <v>24</v>
      </c>
      <c r="D102" s="1">
        <f t="shared" si="148"/>
        <v>6</v>
      </c>
      <c r="E102" s="1">
        <f t="shared" si="149"/>
        <v>12</v>
      </c>
      <c r="F102" s="1">
        <f t="shared" si="150"/>
        <v>1</v>
      </c>
      <c r="G102" s="1">
        <f t="shared" si="151"/>
        <v>0</v>
      </c>
      <c r="H102" s="1">
        <f t="shared" si="152"/>
        <v>0</v>
      </c>
      <c r="I102" s="5">
        <f t="shared" si="113"/>
        <v>3</v>
      </c>
      <c r="J102" s="12">
        <f t="shared" si="114"/>
        <v>3012024006</v>
      </c>
      <c r="K102" s="20"/>
      <c r="L102" s="30" t="s">
        <v>25</v>
      </c>
      <c r="M102" s="29"/>
      <c r="N102"/>
      <c r="O102"/>
    </row>
    <row r="103" spans="1:15" ht="31.5" hidden="1" customHeight="1">
      <c r="A103" s="1"/>
      <c r="B103" s="30">
        <f t="shared" si="146"/>
        <v>0</v>
      </c>
      <c r="C103" s="20">
        <f t="shared" si="147"/>
        <v>0</v>
      </c>
      <c r="D103" s="1">
        <f t="shared" si="148"/>
        <v>0</v>
      </c>
      <c r="E103" s="1">
        <f t="shared" si="149"/>
        <v>0</v>
      </c>
      <c r="F103" s="1">
        <f t="shared" si="150"/>
        <v>0</v>
      </c>
      <c r="G103" s="1">
        <f t="shared" si="151"/>
        <v>0</v>
      </c>
      <c r="H103" s="1">
        <f t="shared" si="152"/>
        <v>0</v>
      </c>
      <c r="I103" s="5">
        <f t="shared" si="113"/>
        <v>0</v>
      </c>
      <c r="J103" s="12">
        <f t="shared" si="114"/>
        <v>0</v>
      </c>
      <c r="K103" s="20"/>
      <c r="L103" s="30" t="s">
        <v>25</v>
      </c>
      <c r="M103" s="29"/>
      <c r="N103"/>
      <c r="O103"/>
    </row>
    <row r="104" spans="1:15" ht="31.5" hidden="1" customHeight="1">
      <c r="A104" s="1"/>
      <c r="B104" s="30" t="str">
        <f t="shared" si="146"/>
        <v>équipe B</v>
      </c>
      <c r="C104" s="20" t="str">
        <f t="shared" si="147"/>
        <v>Points</v>
      </c>
      <c r="D104" s="1" t="str">
        <f t="shared" si="148"/>
        <v>Parties gagnées</v>
      </c>
      <c r="E104" s="1" t="str">
        <f t="shared" si="149"/>
        <v>GA</v>
      </c>
      <c r="F104" s="1" t="str">
        <f t="shared" si="150"/>
        <v>G</v>
      </c>
      <c r="G104" s="1" t="str">
        <f t="shared" si="151"/>
        <v>N</v>
      </c>
      <c r="H104" s="1" t="str">
        <f t="shared" si="152"/>
        <v>P</v>
      </c>
      <c r="I104" s="5" t="e">
        <f t="shared" si="113"/>
        <v>#VALUE!</v>
      </c>
      <c r="J104" s="12" t="e">
        <f t="shared" si="114"/>
        <v>#VALUE!</v>
      </c>
      <c r="K104" s="20"/>
      <c r="L104" s="30" t="s">
        <v>25</v>
      </c>
      <c r="M104" s="29"/>
      <c r="N104"/>
      <c r="O104"/>
    </row>
    <row r="105" spans="1:15" ht="31.5" hidden="1" customHeight="1">
      <c r="A105" s="1"/>
      <c r="B105" s="30" t="str">
        <f t="shared" si="146"/>
        <v>Ste FLORINE 1</v>
      </c>
      <c r="C105" s="20">
        <f t="shared" si="147"/>
        <v>18</v>
      </c>
      <c r="D105" s="1">
        <f t="shared" si="148"/>
        <v>5</v>
      </c>
      <c r="E105" s="1">
        <f t="shared" si="149"/>
        <v>0</v>
      </c>
      <c r="F105" s="1">
        <f t="shared" si="150"/>
        <v>0</v>
      </c>
      <c r="G105" s="1">
        <f t="shared" si="151"/>
        <v>1</v>
      </c>
      <c r="H105" s="1">
        <f t="shared" si="152"/>
        <v>0</v>
      </c>
      <c r="I105" s="5">
        <f t="shared" si="113"/>
        <v>2</v>
      </c>
      <c r="J105" s="12">
        <f t="shared" si="114"/>
        <v>2000018005</v>
      </c>
      <c r="K105" s="20"/>
      <c r="L105" s="30" t="s">
        <v>25</v>
      </c>
      <c r="M105" s="29"/>
      <c r="N105"/>
      <c r="O105"/>
    </row>
    <row r="106" spans="1:15" ht="31.5" hidden="1" customHeight="1">
      <c r="A106" s="1"/>
      <c r="B106" s="30" t="str">
        <f t="shared" si="146"/>
        <v>ARVANT 1</v>
      </c>
      <c r="C106" s="20">
        <f t="shared" si="147"/>
        <v>10</v>
      </c>
      <c r="D106" s="1">
        <f t="shared" si="148"/>
        <v>3</v>
      </c>
      <c r="E106" s="1">
        <f t="shared" si="149"/>
        <v>-16</v>
      </c>
      <c r="F106" s="1">
        <f t="shared" si="150"/>
        <v>0</v>
      </c>
      <c r="G106" s="1">
        <f t="shared" si="151"/>
        <v>0</v>
      </c>
      <c r="H106" s="1">
        <f t="shared" si="152"/>
        <v>1</v>
      </c>
      <c r="I106" s="5">
        <f t="shared" si="113"/>
        <v>1</v>
      </c>
      <c r="J106" s="12">
        <f t="shared" si="114"/>
        <v>984010003</v>
      </c>
      <c r="K106" s="20"/>
      <c r="L106" s="30" t="s">
        <v>25</v>
      </c>
      <c r="M106" s="29"/>
      <c r="N106"/>
      <c r="O106"/>
    </row>
    <row r="107" spans="1:15" ht="31.5" hidden="1" customHeight="1">
      <c r="A107" s="1"/>
      <c r="B107" s="30" t="str">
        <f t="shared" si="146"/>
        <v>Ste FLORINE 2</v>
      </c>
      <c r="C107" s="20">
        <f t="shared" si="147"/>
        <v>2</v>
      </c>
      <c r="D107" s="1">
        <f t="shared" si="148"/>
        <v>1</v>
      </c>
      <c r="E107" s="1">
        <f t="shared" si="149"/>
        <v>-32</v>
      </c>
      <c r="F107" s="1">
        <f t="shared" si="150"/>
        <v>0</v>
      </c>
      <c r="G107" s="1">
        <f t="shared" si="151"/>
        <v>0</v>
      </c>
      <c r="H107" s="1">
        <f t="shared" si="152"/>
        <v>1</v>
      </c>
      <c r="I107" s="5">
        <f t="shared" si="113"/>
        <v>1</v>
      </c>
      <c r="J107" s="12">
        <f t="shared" si="114"/>
        <v>968002001</v>
      </c>
      <c r="K107" s="20"/>
      <c r="L107" s="30" t="s">
        <v>25</v>
      </c>
      <c r="M107" s="29"/>
      <c r="N107"/>
      <c r="O107"/>
    </row>
    <row r="108" spans="1:15" ht="31.5" hidden="1" customHeight="1">
      <c r="A108" s="1"/>
      <c r="B108" s="30" t="str">
        <f t="shared" si="146"/>
        <v>BLESLE</v>
      </c>
      <c r="C108" s="20">
        <f t="shared" si="147"/>
        <v>12</v>
      </c>
      <c r="D108" s="1">
        <f t="shared" si="148"/>
        <v>3</v>
      </c>
      <c r="E108" s="1">
        <f t="shared" si="149"/>
        <v>-12</v>
      </c>
      <c r="F108" s="1">
        <f t="shared" si="150"/>
        <v>0</v>
      </c>
      <c r="G108" s="1">
        <f t="shared" si="151"/>
        <v>0</v>
      </c>
      <c r="H108" s="1">
        <f t="shared" si="152"/>
        <v>1</v>
      </c>
      <c r="I108" s="5">
        <f t="shared" si="113"/>
        <v>1</v>
      </c>
      <c r="J108" s="12">
        <f t="shared" si="114"/>
        <v>988012003</v>
      </c>
      <c r="K108" s="20"/>
      <c r="L108" s="30" t="s">
        <v>25</v>
      </c>
      <c r="M108" s="29"/>
      <c r="N108"/>
      <c r="O108"/>
    </row>
    <row r="109" spans="1:15" ht="31.5" hidden="1" customHeight="1">
      <c r="A109" s="1"/>
      <c r="B109" s="30">
        <f t="shared" si="146"/>
        <v>0</v>
      </c>
      <c r="C109" s="20">
        <f t="shared" si="147"/>
        <v>0</v>
      </c>
      <c r="D109" s="1">
        <f t="shared" si="148"/>
        <v>0</v>
      </c>
      <c r="E109" s="1">
        <f t="shared" si="149"/>
        <v>0</v>
      </c>
      <c r="F109" s="1">
        <f t="shared" si="150"/>
        <v>0</v>
      </c>
      <c r="G109" s="1">
        <f t="shared" si="151"/>
        <v>0</v>
      </c>
      <c r="H109" s="1">
        <f t="shared" si="152"/>
        <v>0</v>
      </c>
      <c r="I109" s="5">
        <f t="shared" si="113"/>
        <v>0</v>
      </c>
      <c r="J109" s="12">
        <f t="shared" si="114"/>
        <v>0</v>
      </c>
      <c r="K109" s="20"/>
      <c r="L109" s="30" t="s">
        <v>25</v>
      </c>
      <c r="M109" s="29"/>
      <c r="N109"/>
      <c r="O109"/>
    </row>
    <row r="110" spans="1:15" ht="31.5" hidden="1" customHeight="1">
      <c r="A110" s="1"/>
      <c r="B110" s="30" t="str">
        <f t="shared" si="146"/>
        <v>équipe B</v>
      </c>
      <c r="C110" s="20" t="str">
        <f t="shared" si="147"/>
        <v>Points</v>
      </c>
      <c r="D110" s="1" t="str">
        <f t="shared" si="148"/>
        <v>Parties gagnées</v>
      </c>
      <c r="E110" s="1" t="str">
        <f t="shared" si="149"/>
        <v>GA</v>
      </c>
      <c r="F110" s="1" t="str">
        <f t="shared" si="150"/>
        <v>G</v>
      </c>
      <c r="G110" s="1" t="str">
        <f t="shared" si="151"/>
        <v>N</v>
      </c>
      <c r="H110" s="1" t="str">
        <f t="shared" si="152"/>
        <v>P</v>
      </c>
      <c r="I110" s="5" t="e">
        <f t="shared" si="113"/>
        <v>#VALUE!</v>
      </c>
      <c r="J110" s="12" t="e">
        <f t="shared" si="114"/>
        <v>#VALUE!</v>
      </c>
      <c r="K110" s="20"/>
      <c r="L110" s="30" t="s">
        <v>25</v>
      </c>
      <c r="M110" s="29"/>
      <c r="N110"/>
      <c r="O110"/>
    </row>
    <row r="111" spans="1:15" ht="31.5" hidden="1" customHeight="1">
      <c r="A111" s="1"/>
      <c r="B111" s="30" t="str">
        <f t="shared" si="146"/>
        <v>VERGONGHEON 1</v>
      </c>
      <c r="C111" s="20">
        <f t="shared" si="147"/>
        <v>14</v>
      </c>
      <c r="D111" s="1">
        <f t="shared" si="148"/>
        <v>5</v>
      </c>
      <c r="E111" s="1">
        <f t="shared" si="149"/>
        <v>-8</v>
      </c>
      <c r="F111" s="1">
        <f t="shared" si="150"/>
        <v>0</v>
      </c>
      <c r="G111" s="1">
        <f t="shared" si="151"/>
        <v>0</v>
      </c>
      <c r="H111" s="1">
        <f t="shared" si="152"/>
        <v>1</v>
      </c>
      <c r="I111" s="5">
        <f t="shared" si="113"/>
        <v>1</v>
      </c>
      <c r="J111" s="12">
        <f t="shared" si="114"/>
        <v>992014005</v>
      </c>
      <c r="K111" s="20"/>
      <c r="L111" s="30" t="s">
        <v>25</v>
      </c>
      <c r="M111" s="29"/>
      <c r="N111"/>
      <c r="O111"/>
    </row>
    <row r="112" spans="1:15" ht="31.5" hidden="1" customHeight="1">
      <c r="A112" s="1"/>
      <c r="B112" s="30" t="str">
        <f t="shared" si="146"/>
        <v>BLESLE</v>
      </c>
      <c r="C112" s="20">
        <f t="shared" si="147"/>
        <v>8</v>
      </c>
      <c r="D112" s="1">
        <f t="shared" si="148"/>
        <v>3</v>
      </c>
      <c r="E112" s="1">
        <f t="shared" si="149"/>
        <v>-20</v>
      </c>
      <c r="F112" s="1">
        <f t="shared" si="150"/>
        <v>0</v>
      </c>
      <c r="G112" s="1">
        <f t="shared" si="151"/>
        <v>0</v>
      </c>
      <c r="H112" s="1">
        <f t="shared" si="152"/>
        <v>1</v>
      </c>
      <c r="I112" s="5">
        <f t="shared" si="113"/>
        <v>1</v>
      </c>
      <c r="J112" s="12">
        <f t="shared" si="114"/>
        <v>980008003</v>
      </c>
      <c r="K112" s="20"/>
      <c r="L112" s="30" t="s">
        <v>25</v>
      </c>
      <c r="M112" s="29"/>
      <c r="N112"/>
      <c r="O112"/>
    </row>
    <row r="113" spans="1:15" ht="31.5" hidden="1" customHeight="1">
      <c r="A113" s="1"/>
      <c r="B113" s="30" t="str">
        <f t="shared" si="146"/>
        <v>AUZON</v>
      </c>
      <c r="C113" s="20">
        <f t="shared" si="147"/>
        <v>10</v>
      </c>
      <c r="D113" s="1">
        <f t="shared" si="148"/>
        <v>2</v>
      </c>
      <c r="E113" s="1">
        <f t="shared" si="149"/>
        <v>-16</v>
      </c>
      <c r="F113" s="1">
        <f t="shared" si="150"/>
        <v>0</v>
      </c>
      <c r="G113" s="1">
        <f t="shared" si="151"/>
        <v>0</v>
      </c>
      <c r="H113" s="1">
        <f t="shared" si="152"/>
        <v>1</v>
      </c>
      <c r="I113" s="5">
        <f t="shared" si="113"/>
        <v>1</v>
      </c>
      <c r="J113" s="12">
        <f t="shared" si="114"/>
        <v>984010002</v>
      </c>
      <c r="K113" s="20"/>
      <c r="L113" s="30" t="s">
        <v>25</v>
      </c>
      <c r="M113" s="29"/>
      <c r="N113"/>
      <c r="O113"/>
    </row>
    <row r="114" spans="1:15" ht="31.5" hidden="1" customHeight="1">
      <c r="A114" s="1"/>
      <c r="B114" s="30" t="str">
        <f t="shared" si="146"/>
        <v>VERGONGHEON 2</v>
      </c>
      <c r="C114" s="20">
        <f t="shared" si="147"/>
        <v>22</v>
      </c>
      <c r="D114" s="1">
        <f t="shared" si="148"/>
        <v>6</v>
      </c>
      <c r="E114" s="1">
        <f t="shared" si="149"/>
        <v>8</v>
      </c>
      <c r="F114" s="1">
        <f t="shared" si="150"/>
        <v>1</v>
      </c>
      <c r="G114" s="1">
        <f t="shared" si="151"/>
        <v>0</v>
      </c>
      <c r="H114" s="1">
        <f t="shared" si="152"/>
        <v>0</v>
      </c>
      <c r="I114" s="5">
        <f t="shared" si="113"/>
        <v>3</v>
      </c>
      <c r="J114" s="12">
        <f t="shared" si="114"/>
        <v>3008022006</v>
      </c>
      <c r="K114" s="20"/>
      <c r="L114" s="30" t="s">
        <v>25</v>
      </c>
      <c r="M114" s="29"/>
      <c r="N114"/>
      <c r="O114"/>
    </row>
    <row r="115" spans="1:15" ht="31.5" hidden="1" customHeight="1">
      <c r="A115" s="1"/>
      <c r="B115" s="30">
        <f t="shared" si="146"/>
        <v>0</v>
      </c>
      <c r="C115" s="20">
        <f t="shared" si="147"/>
        <v>0</v>
      </c>
      <c r="D115" s="1">
        <f t="shared" si="148"/>
        <v>0</v>
      </c>
      <c r="E115" s="1">
        <f t="shared" si="149"/>
        <v>0</v>
      </c>
      <c r="F115" s="1">
        <f t="shared" si="150"/>
        <v>0</v>
      </c>
      <c r="G115" s="1">
        <f t="shared" si="151"/>
        <v>0</v>
      </c>
      <c r="H115" s="1">
        <f t="shared" si="152"/>
        <v>0</v>
      </c>
      <c r="I115" s="5">
        <f t="shared" si="113"/>
        <v>0</v>
      </c>
      <c r="J115" s="12">
        <f t="shared" si="114"/>
        <v>0</v>
      </c>
      <c r="K115" s="20"/>
      <c r="L115" s="30" t="s">
        <v>25</v>
      </c>
      <c r="M115" s="29"/>
      <c r="N115"/>
      <c r="O115"/>
    </row>
    <row r="116" spans="1:15" ht="31.5" hidden="1" customHeight="1">
      <c r="A116" s="1"/>
      <c r="B116" s="30" t="str">
        <f t="shared" si="146"/>
        <v>équipe B</v>
      </c>
      <c r="C116" s="20" t="str">
        <f t="shared" si="147"/>
        <v>Points</v>
      </c>
      <c r="D116" s="1" t="str">
        <f t="shared" si="148"/>
        <v>Parties gagnées</v>
      </c>
      <c r="E116" s="1" t="str">
        <f t="shared" si="149"/>
        <v>GA</v>
      </c>
      <c r="F116" s="1" t="str">
        <f t="shared" si="150"/>
        <v>G</v>
      </c>
      <c r="G116" s="1" t="str">
        <f t="shared" si="151"/>
        <v>N</v>
      </c>
      <c r="H116" s="1" t="str">
        <f t="shared" si="152"/>
        <v>P</v>
      </c>
      <c r="I116" s="5" t="e">
        <f t="shared" si="113"/>
        <v>#VALUE!</v>
      </c>
      <c r="J116" s="12" t="e">
        <f t="shared" si="114"/>
        <v>#VALUE!</v>
      </c>
      <c r="K116" s="20"/>
      <c r="L116" s="30" t="s">
        <v>25</v>
      </c>
      <c r="M116" s="29"/>
      <c r="N116"/>
      <c r="O116"/>
    </row>
    <row r="117" spans="1:15" ht="31.5" hidden="1" customHeight="1">
      <c r="A117" s="1"/>
      <c r="B117" s="30" t="str">
        <f t="shared" si="146"/>
        <v>Ste FLORINE 2</v>
      </c>
      <c r="C117" s="20">
        <f t="shared" si="147"/>
        <v>0</v>
      </c>
      <c r="D117" s="1">
        <f t="shared" si="148"/>
        <v>0</v>
      </c>
      <c r="E117" s="1">
        <f t="shared" si="149"/>
        <v>0</v>
      </c>
      <c r="F117" s="1">
        <f t="shared" si="150"/>
        <v>0</v>
      </c>
      <c r="G117" s="1">
        <f t="shared" si="151"/>
        <v>0</v>
      </c>
      <c r="H117" s="1">
        <f t="shared" si="152"/>
        <v>0</v>
      </c>
      <c r="I117" s="5">
        <f t="shared" si="113"/>
        <v>0</v>
      </c>
      <c r="J117" s="12">
        <f t="shared" si="114"/>
        <v>0</v>
      </c>
      <c r="K117" s="20"/>
      <c r="L117" s="30" t="s">
        <v>25</v>
      </c>
      <c r="M117" s="29"/>
      <c r="N117"/>
      <c r="O117"/>
    </row>
    <row r="118" spans="1:15" ht="31.5" hidden="1" customHeight="1">
      <c r="A118" s="1"/>
      <c r="B118" s="30" t="str">
        <f t="shared" si="146"/>
        <v>LANGEAC</v>
      </c>
      <c r="C118" s="20">
        <f t="shared" si="147"/>
        <v>0</v>
      </c>
      <c r="D118" s="1">
        <f t="shared" si="148"/>
        <v>0</v>
      </c>
      <c r="E118" s="1">
        <f t="shared" si="149"/>
        <v>0</v>
      </c>
      <c r="F118" s="1">
        <f t="shared" si="150"/>
        <v>0</v>
      </c>
      <c r="G118" s="1">
        <f t="shared" si="151"/>
        <v>0</v>
      </c>
      <c r="H118" s="1">
        <f t="shared" si="152"/>
        <v>0</v>
      </c>
      <c r="I118" s="5">
        <f t="shared" si="113"/>
        <v>0</v>
      </c>
      <c r="J118" s="12">
        <f t="shared" si="114"/>
        <v>0</v>
      </c>
      <c r="K118" s="20"/>
      <c r="L118" s="30" t="s">
        <v>25</v>
      </c>
      <c r="M118" s="29"/>
      <c r="N118"/>
      <c r="O118"/>
    </row>
    <row r="119" spans="1:15" ht="31.5" hidden="1" customHeight="1">
      <c r="A119" s="1"/>
      <c r="B119" s="30" t="str">
        <f t="shared" si="146"/>
        <v>AUZON</v>
      </c>
      <c r="C119" s="20">
        <f t="shared" ref="C119:C150" si="153">IF(M35="",0,M35)</f>
        <v>0</v>
      </c>
      <c r="D119" s="1">
        <f t="shared" ref="D119:D150" si="154">IF(N35="",0,N35)</f>
        <v>0</v>
      </c>
      <c r="E119" s="1">
        <f t="shared" ref="E119:E150" si="155">IF(O35="",0,O35)</f>
        <v>0</v>
      </c>
      <c r="F119" s="1">
        <f t="shared" ref="F119:F150" si="156">IF(P35="",0,P35)</f>
        <v>0</v>
      </c>
      <c r="G119" s="1">
        <f t="shared" ref="G119:G150" si="157">IF(Q35="",0,Q35)</f>
        <v>0</v>
      </c>
      <c r="H119" s="1">
        <f t="shared" ref="H119:H150" si="158">IF(R35="",0,R35)</f>
        <v>0</v>
      </c>
      <c r="I119" s="5">
        <f t="shared" si="113"/>
        <v>0</v>
      </c>
      <c r="J119" s="12">
        <f t="shared" si="114"/>
        <v>0</v>
      </c>
      <c r="K119" s="20"/>
      <c r="L119" s="30" t="s">
        <v>25</v>
      </c>
      <c r="M119" s="29"/>
      <c r="N119"/>
      <c r="O119"/>
    </row>
    <row r="120" spans="1:15" ht="31.5" hidden="1" customHeight="1">
      <c r="A120" s="1"/>
      <c r="B120" s="30" t="str">
        <f t="shared" si="146"/>
        <v>ARVANT 1</v>
      </c>
      <c r="C120" s="20">
        <f t="shared" si="153"/>
        <v>0</v>
      </c>
      <c r="D120" s="1">
        <f t="shared" si="154"/>
        <v>0</v>
      </c>
      <c r="E120" s="1">
        <f t="shared" si="155"/>
        <v>0</v>
      </c>
      <c r="F120" s="1">
        <f t="shared" si="156"/>
        <v>0</v>
      </c>
      <c r="G120" s="1">
        <f t="shared" si="157"/>
        <v>0</v>
      </c>
      <c r="H120" s="1">
        <f t="shared" si="158"/>
        <v>0</v>
      </c>
      <c r="I120" s="5">
        <f t="shared" si="113"/>
        <v>0</v>
      </c>
      <c r="J120" s="12">
        <f t="shared" si="114"/>
        <v>0</v>
      </c>
      <c r="K120" s="20"/>
      <c r="L120" s="30" t="s">
        <v>25</v>
      </c>
      <c r="M120" s="29"/>
      <c r="N120"/>
      <c r="O120"/>
    </row>
    <row r="121" spans="1:15" ht="31.5" hidden="1" customHeight="1">
      <c r="A121" s="1"/>
      <c r="B121" s="30">
        <f t="shared" si="146"/>
        <v>0</v>
      </c>
      <c r="C121" s="20">
        <f t="shared" si="153"/>
        <v>0</v>
      </c>
      <c r="D121" s="1">
        <f t="shared" si="154"/>
        <v>0</v>
      </c>
      <c r="E121" s="1">
        <f t="shared" si="155"/>
        <v>0</v>
      </c>
      <c r="F121" s="1">
        <f t="shared" si="156"/>
        <v>0</v>
      </c>
      <c r="G121" s="1">
        <f t="shared" si="157"/>
        <v>0</v>
      </c>
      <c r="H121" s="1">
        <f t="shared" si="158"/>
        <v>0</v>
      </c>
      <c r="I121" s="5">
        <f t="shared" si="113"/>
        <v>0</v>
      </c>
      <c r="J121" s="12">
        <f t="shared" si="114"/>
        <v>0</v>
      </c>
      <c r="K121" s="20"/>
      <c r="L121" s="30" t="s">
        <v>25</v>
      </c>
      <c r="M121" s="29"/>
      <c r="N121"/>
      <c r="O121"/>
    </row>
    <row r="122" spans="1:15" ht="31.5" hidden="1" customHeight="1">
      <c r="A122" s="1"/>
      <c r="B122" s="30" t="str">
        <f t="shared" si="146"/>
        <v>équipe B</v>
      </c>
      <c r="C122" s="20" t="str">
        <f t="shared" si="153"/>
        <v>Points</v>
      </c>
      <c r="D122" s="1" t="str">
        <f t="shared" si="154"/>
        <v>Parties gagnées</v>
      </c>
      <c r="E122" s="1" t="str">
        <f t="shared" si="155"/>
        <v>GA</v>
      </c>
      <c r="F122" s="1" t="str">
        <f t="shared" si="156"/>
        <v>G</v>
      </c>
      <c r="G122" s="1" t="str">
        <f t="shared" si="157"/>
        <v>N</v>
      </c>
      <c r="H122" s="1" t="str">
        <f t="shared" si="158"/>
        <v>P</v>
      </c>
      <c r="I122" s="5" t="e">
        <f t="shared" si="113"/>
        <v>#VALUE!</v>
      </c>
      <c r="J122" s="12" t="e">
        <f t="shared" si="114"/>
        <v>#VALUE!</v>
      </c>
      <c r="K122" s="20"/>
      <c r="L122" s="30" t="s">
        <v>25</v>
      </c>
      <c r="M122" s="29"/>
      <c r="N122"/>
      <c r="O122"/>
    </row>
    <row r="123" spans="1:15" ht="31.5" hidden="1" customHeight="1">
      <c r="A123" s="1"/>
      <c r="B123" s="30" t="str">
        <f t="shared" si="146"/>
        <v>Ste FLORINE 1</v>
      </c>
      <c r="C123" s="20">
        <f t="shared" si="153"/>
        <v>0</v>
      </c>
      <c r="D123" s="1">
        <f t="shared" si="154"/>
        <v>0</v>
      </c>
      <c r="E123" s="1">
        <f t="shared" si="155"/>
        <v>0</v>
      </c>
      <c r="F123" s="1">
        <f t="shared" si="156"/>
        <v>0</v>
      </c>
      <c r="G123" s="1">
        <f t="shared" si="157"/>
        <v>0</v>
      </c>
      <c r="H123" s="1">
        <f t="shared" si="158"/>
        <v>0</v>
      </c>
      <c r="I123" s="5">
        <f t="shared" si="113"/>
        <v>0</v>
      </c>
      <c r="J123" s="12">
        <f t="shared" si="114"/>
        <v>0</v>
      </c>
      <c r="K123" s="20"/>
      <c r="L123" s="30" t="s">
        <v>25</v>
      </c>
      <c r="M123" s="29"/>
      <c r="N123"/>
      <c r="O123"/>
    </row>
    <row r="124" spans="1:15" ht="31.5" hidden="1" customHeight="1">
      <c r="A124" s="1"/>
      <c r="B124" s="30" t="str">
        <f t="shared" si="146"/>
        <v>VERGONGHEON 1</v>
      </c>
      <c r="C124" s="20">
        <f t="shared" si="153"/>
        <v>0</v>
      </c>
      <c r="D124" s="1">
        <f t="shared" si="154"/>
        <v>0</v>
      </c>
      <c r="E124" s="1">
        <f t="shared" si="155"/>
        <v>0</v>
      </c>
      <c r="F124" s="1">
        <f t="shared" si="156"/>
        <v>0</v>
      </c>
      <c r="G124" s="1">
        <f t="shared" si="157"/>
        <v>0</v>
      </c>
      <c r="H124" s="1">
        <f t="shared" si="158"/>
        <v>0</v>
      </c>
      <c r="I124" s="5">
        <f t="shared" si="113"/>
        <v>0</v>
      </c>
      <c r="J124" s="12">
        <f t="shared" si="114"/>
        <v>0</v>
      </c>
      <c r="K124" s="20"/>
      <c r="L124" s="30" t="s">
        <v>25</v>
      </c>
      <c r="M124" s="29"/>
      <c r="N124"/>
      <c r="O124"/>
    </row>
    <row r="125" spans="1:15" ht="31.5" hidden="1" customHeight="1">
      <c r="A125" s="1"/>
      <c r="B125" s="30" t="str">
        <f t="shared" si="146"/>
        <v>BLESLE</v>
      </c>
      <c r="C125" s="20">
        <f t="shared" si="153"/>
        <v>0</v>
      </c>
      <c r="D125" s="1">
        <f t="shared" si="154"/>
        <v>0</v>
      </c>
      <c r="E125" s="1">
        <f t="shared" si="155"/>
        <v>0</v>
      </c>
      <c r="F125" s="1">
        <f t="shared" si="156"/>
        <v>0</v>
      </c>
      <c r="G125" s="1">
        <f t="shared" si="157"/>
        <v>0</v>
      </c>
      <c r="H125" s="1">
        <f t="shared" si="158"/>
        <v>0</v>
      </c>
      <c r="I125" s="5">
        <f t="shared" si="113"/>
        <v>0</v>
      </c>
      <c r="J125" s="12">
        <f t="shared" si="114"/>
        <v>0</v>
      </c>
      <c r="K125" s="20"/>
      <c r="L125" s="30" t="s">
        <v>25</v>
      </c>
      <c r="M125" s="29"/>
      <c r="N125"/>
      <c r="O125"/>
    </row>
    <row r="126" spans="1:15" ht="31.5" hidden="1" customHeight="1">
      <c r="A126" s="1"/>
      <c r="B126" s="30" t="str">
        <f t="shared" si="146"/>
        <v>VERGONGHEON 2</v>
      </c>
      <c r="C126" s="20">
        <f t="shared" si="153"/>
        <v>0</v>
      </c>
      <c r="D126" s="1">
        <f t="shared" si="154"/>
        <v>0</v>
      </c>
      <c r="E126" s="1">
        <f t="shared" si="155"/>
        <v>0</v>
      </c>
      <c r="F126" s="1">
        <f t="shared" si="156"/>
        <v>0</v>
      </c>
      <c r="G126" s="1">
        <f t="shared" si="157"/>
        <v>0</v>
      </c>
      <c r="H126" s="1">
        <f t="shared" si="158"/>
        <v>0</v>
      </c>
      <c r="I126" s="5">
        <f t="shared" si="113"/>
        <v>0</v>
      </c>
      <c r="J126" s="12">
        <f t="shared" si="114"/>
        <v>0</v>
      </c>
      <c r="K126" s="20"/>
      <c r="L126" s="30" t="s">
        <v>25</v>
      </c>
      <c r="M126" s="29"/>
      <c r="N126"/>
      <c r="O126"/>
    </row>
    <row r="127" spans="1:15" ht="31.5" hidden="1" customHeight="1">
      <c r="A127" s="1"/>
      <c r="B127" s="30">
        <f t="shared" si="146"/>
        <v>0</v>
      </c>
      <c r="C127" s="20">
        <f t="shared" si="153"/>
        <v>0</v>
      </c>
      <c r="D127" s="1">
        <f t="shared" si="154"/>
        <v>0</v>
      </c>
      <c r="E127" s="1">
        <f t="shared" si="155"/>
        <v>0</v>
      </c>
      <c r="F127" s="1">
        <f t="shared" si="156"/>
        <v>0</v>
      </c>
      <c r="G127" s="1">
        <f t="shared" si="157"/>
        <v>0</v>
      </c>
      <c r="H127" s="1">
        <f t="shared" si="158"/>
        <v>0</v>
      </c>
      <c r="I127" s="5">
        <f t="shared" si="113"/>
        <v>0</v>
      </c>
      <c r="J127" s="12">
        <f t="shared" si="114"/>
        <v>0</v>
      </c>
      <c r="K127" s="20"/>
      <c r="L127" s="30" t="s">
        <v>25</v>
      </c>
      <c r="M127" s="29"/>
      <c r="N127"/>
      <c r="O127"/>
    </row>
    <row r="128" spans="1:15" ht="31.5" hidden="1" customHeight="1">
      <c r="A128" s="1"/>
      <c r="B128" s="30" t="str">
        <f t="shared" si="146"/>
        <v>équipe B</v>
      </c>
      <c r="C128" s="20" t="str">
        <f t="shared" si="153"/>
        <v>Points</v>
      </c>
      <c r="D128" s="1" t="str">
        <f t="shared" si="154"/>
        <v>Parties gagnées</v>
      </c>
      <c r="E128" s="1" t="str">
        <f t="shared" si="155"/>
        <v>GA</v>
      </c>
      <c r="F128" s="1" t="str">
        <f t="shared" si="156"/>
        <v>G</v>
      </c>
      <c r="G128" s="1" t="str">
        <f t="shared" si="157"/>
        <v>N</v>
      </c>
      <c r="H128" s="1" t="str">
        <f t="shared" si="158"/>
        <v>P</v>
      </c>
      <c r="I128" s="5" t="e">
        <f t="shared" si="113"/>
        <v>#VALUE!</v>
      </c>
      <c r="J128" s="12" t="e">
        <f t="shared" si="114"/>
        <v>#VALUE!</v>
      </c>
      <c r="K128" s="20"/>
      <c r="L128" s="30" t="s">
        <v>25</v>
      </c>
      <c r="M128" s="29"/>
      <c r="N128"/>
      <c r="O128"/>
    </row>
    <row r="129" spans="1:15" ht="31.5" hidden="1" customHeight="1">
      <c r="A129" s="1"/>
      <c r="B129" s="30" t="str">
        <f t="shared" si="146"/>
        <v>VERGONGHEON 1</v>
      </c>
      <c r="C129" s="20">
        <f t="shared" si="153"/>
        <v>0</v>
      </c>
      <c r="D129" s="1">
        <f t="shared" si="154"/>
        <v>0</v>
      </c>
      <c r="E129" s="1">
        <f t="shared" si="155"/>
        <v>0</v>
      </c>
      <c r="F129" s="1">
        <f t="shared" si="156"/>
        <v>0</v>
      </c>
      <c r="G129" s="1">
        <f t="shared" si="157"/>
        <v>0</v>
      </c>
      <c r="H129" s="1">
        <f t="shared" si="158"/>
        <v>0</v>
      </c>
      <c r="I129" s="5">
        <f t="shared" si="113"/>
        <v>0</v>
      </c>
      <c r="J129" s="12">
        <f t="shared" si="114"/>
        <v>0</v>
      </c>
      <c r="K129" s="20"/>
      <c r="L129" s="30" t="s">
        <v>25</v>
      </c>
      <c r="M129" s="29"/>
      <c r="N129"/>
      <c r="O129"/>
    </row>
    <row r="130" spans="1:15" ht="31.5" hidden="1" customHeight="1">
      <c r="A130" s="1"/>
      <c r="B130" s="30" t="str">
        <f t="shared" si="146"/>
        <v>ARVANT 1</v>
      </c>
      <c r="C130" s="20">
        <f t="shared" si="153"/>
        <v>0</v>
      </c>
      <c r="D130" s="1">
        <f t="shared" si="154"/>
        <v>0</v>
      </c>
      <c r="E130" s="1">
        <f t="shared" si="155"/>
        <v>0</v>
      </c>
      <c r="F130" s="1">
        <f t="shared" si="156"/>
        <v>0</v>
      </c>
      <c r="G130" s="1">
        <f t="shared" si="157"/>
        <v>0</v>
      </c>
      <c r="H130" s="1">
        <f t="shared" si="158"/>
        <v>0</v>
      </c>
      <c r="I130" s="5">
        <f t="shared" si="113"/>
        <v>0</v>
      </c>
      <c r="J130" s="12">
        <f t="shared" si="114"/>
        <v>0</v>
      </c>
      <c r="K130" s="20"/>
      <c r="L130" s="30" t="s">
        <v>25</v>
      </c>
      <c r="M130" s="29"/>
      <c r="N130"/>
      <c r="O130"/>
    </row>
    <row r="131" spans="1:15" ht="31.5" hidden="1" customHeight="1">
      <c r="A131" s="1"/>
      <c r="B131" s="30" t="str">
        <f t="shared" si="146"/>
        <v>Ste FLORINE 1</v>
      </c>
      <c r="C131" s="20">
        <f t="shared" si="153"/>
        <v>0</v>
      </c>
      <c r="D131" s="1">
        <f t="shared" si="154"/>
        <v>0</v>
      </c>
      <c r="E131" s="1">
        <f t="shared" si="155"/>
        <v>0</v>
      </c>
      <c r="F131" s="1">
        <f t="shared" si="156"/>
        <v>0</v>
      </c>
      <c r="G131" s="1">
        <f t="shared" si="157"/>
        <v>0</v>
      </c>
      <c r="H131" s="1">
        <f t="shared" si="158"/>
        <v>0</v>
      </c>
      <c r="I131" s="5">
        <f t="shared" si="113"/>
        <v>0</v>
      </c>
      <c r="J131" s="12">
        <f t="shared" si="114"/>
        <v>0</v>
      </c>
      <c r="K131" s="20"/>
      <c r="L131" s="30" t="s">
        <v>25</v>
      </c>
      <c r="M131" s="29"/>
      <c r="N131"/>
      <c r="O131"/>
    </row>
    <row r="132" spans="1:15" ht="31.5" hidden="1" customHeight="1">
      <c r="A132" s="1"/>
      <c r="B132" s="30" t="str">
        <f t="shared" si="146"/>
        <v>BLESLE</v>
      </c>
      <c r="C132" s="20">
        <f t="shared" si="153"/>
        <v>0</v>
      </c>
      <c r="D132" s="1">
        <f t="shared" si="154"/>
        <v>0</v>
      </c>
      <c r="E132" s="1">
        <f t="shared" si="155"/>
        <v>0</v>
      </c>
      <c r="F132" s="1">
        <f t="shared" si="156"/>
        <v>0</v>
      </c>
      <c r="G132" s="1">
        <f t="shared" si="157"/>
        <v>0</v>
      </c>
      <c r="H132" s="1">
        <f t="shared" si="158"/>
        <v>0</v>
      </c>
      <c r="I132" s="5">
        <f t="shared" ref="I132:I168" si="159">IF(C132="","",(F132*3+G132*2+H132*1))</f>
        <v>0</v>
      </c>
      <c r="J132" s="12">
        <f t="shared" ref="J132:J168" si="160">IF(C132="",0,D132+C132*1000+E132*1000000+I132*1000000000)</f>
        <v>0</v>
      </c>
      <c r="K132" s="20"/>
      <c r="L132" s="30" t="s">
        <v>25</v>
      </c>
      <c r="M132" s="29"/>
      <c r="N132"/>
      <c r="O132"/>
    </row>
    <row r="133" spans="1:15" ht="31.5" hidden="1" customHeight="1">
      <c r="A133" s="1"/>
      <c r="B133" s="30">
        <f t="shared" si="146"/>
        <v>0</v>
      </c>
      <c r="C133" s="20">
        <f t="shared" si="153"/>
        <v>0</v>
      </c>
      <c r="D133" s="1">
        <f t="shared" si="154"/>
        <v>0</v>
      </c>
      <c r="E133" s="1">
        <f t="shared" si="155"/>
        <v>0</v>
      </c>
      <c r="F133" s="1">
        <f t="shared" si="156"/>
        <v>0</v>
      </c>
      <c r="G133" s="1">
        <f t="shared" si="157"/>
        <v>0</v>
      </c>
      <c r="H133" s="1">
        <f t="shared" si="158"/>
        <v>0</v>
      </c>
      <c r="I133" s="5">
        <f t="shared" si="159"/>
        <v>0</v>
      </c>
      <c r="J133" s="12">
        <f t="shared" si="160"/>
        <v>0</v>
      </c>
      <c r="K133" s="20"/>
      <c r="L133" s="30" t="s">
        <v>25</v>
      </c>
      <c r="M133" s="29"/>
      <c r="N133"/>
      <c r="O133"/>
    </row>
    <row r="134" spans="1:15" ht="31.5" hidden="1" customHeight="1">
      <c r="A134" s="1"/>
      <c r="B134" s="30" t="str">
        <f t="shared" si="146"/>
        <v>équipe B</v>
      </c>
      <c r="C134" s="20" t="str">
        <f t="shared" si="153"/>
        <v>Points</v>
      </c>
      <c r="D134" s="1" t="str">
        <f t="shared" si="154"/>
        <v>Parties gagnées</v>
      </c>
      <c r="E134" s="1" t="str">
        <f t="shared" si="155"/>
        <v>GA</v>
      </c>
      <c r="F134" s="1" t="str">
        <f t="shared" si="156"/>
        <v>G</v>
      </c>
      <c r="G134" s="1" t="str">
        <f t="shared" si="157"/>
        <v>N</v>
      </c>
      <c r="H134" s="1" t="str">
        <f t="shared" si="158"/>
        <v>P</v>
      </c>
      <c r="I134" s="5" t="e">
        <f t="shared" si="159"/>
        <v>#VALUE!</v>
      </c>
      <c r="J134" s="12" t="e">
        <f t="shared" si="160"/>
        <v>#VALUE!</v>
      </c>
      <c r="K134" s="20"/>
      <c r="L134" s="30" t="s">
        <v>25</v>
      </c>
      <c r="M134" s="29"/>
      <c r="N134"/>
      <c r="O134"/>
    </row>
    <row r="135" spans="1:15" ht="31.5" hidden="1" customHeight="1">
      <c r="A135" s="1"/>
      <c r="B135" s="30" t="str">
        <f t="shared" si="146"/>
        <v>VERGONGHEON 2</v>
      </c>
      <c r="C135" s="20">
        <f t="shared" si="153"/>
        <v>0</v>
      </c>
      <c r="D135" s="1">
        <f t="shared" si="154"/>
        <v>0</v>
      </c>
      <c r="E135" s="1">
        <f t="shared" si="155"/>
        <v>0</v>
      </c>
      <c r="F135" s="1">
        <f t="shared" si="156"/>
        <v>0</v>
      </c>
      <c r="G135" s="1">
        <f t="shared" si="157"/>
        <v>0</v>
      </c>
      <c r="H135" s="1">
        <f t="shared" si="158"/>
        <v>0</v>
      </c>
      <c r="I135" s="5">
        <f t="shared" si="159"/>
        <v>0</v>
      </c>
      <c r="J135" s="12">
        <f t="shared" si="160"/>
        <v>0</v>
      </c>
      <c r="K135" s="20"/>
      <c r="L135" s="30" t="s">
        <v>25</v>
      </c>
      <c r="M135" s="29"/>
      <c r="N135"/>
      <c r="O135"/>
    </row>
    <row r="136" spans="1:15" ht="31.5" hidden="1" customHeight="1">
      <c r="A136" s="1"/>
      <c r="B136" s="30" t="str">
        <f t="shared" si="146"/>
        <v>LANGEAC</v>
      </c>
      <c r="C136" s="20">
        <f t="shared" si="153"/>
        <v>0</v>
      </c>
      <c r="D136" s="1">
        <f t="shared" si="154"/>
        <v>0</v>
      </c>
      <c r="E136" s="1">
        <f t="shared" si="155"/>
        <v>0</v>
      </c>
      <c r="F136" s="1">
        <f t="shared" si="156"/>
        <v>0</v>
      </c>
      <c r="G136" s="1">
        <f t="shared" si="157"/>
        <v>0</v>
      </c>
      <c r="H136" s="1">
        <f t="shared" si="158"/>
        <v>0</v>
      </c>
      <c r="I136" s="5">
        <f t="shared" si="159"/>
        <v>0</v>
      </c>
      <c r="J136" s="12">
        <f t="shared" si="160"/>
        <v>0</v>
      </c>
      <c r="K136" s="20"/>
      <c r="L136" s="30" t="s">
        <v>25</v>
      </c>
      <c r="M136" s="29"/>
      <c r="N136"/>
      <c r="O136"/>
    </row>
    <row r="137" spans="1:15" ht="31.5" hidden="1" customHeight="1">
      <c r="A137" s="1"/>
      <c r="B137" s="30" t="str">
        <f t="shared" si="146"/>
        <v>Ste FLORINE 2</v>
      </c>
      <c r="C137" s="20">
        <f t="shared" si="153"/>
        <v>0</v>
      </c>
      <c r="D137" s="1">
        <f t="shared" si="154"/>
        <v>0</v>
      </c>
      <c r="E137" s="1">
        <f t="shared" si="155"/>
        <v>0</v>
      </c>
      <c r="F137" s="1">
        <f t="shared" si="156"/>
        <v>0</v>
      </c>
      <c r="G137" s="1">
        <f t="shared" si="157"/>
        <v>0</v>
      </c>
      <c r="H137" s="1">
        <f t="shared" si="158"/>
        <v>0</v>
      </c>
      <c r="I137" s="5">
        <f t="shared" si="159"/>
        <v>0</v>
      </c>
      <c r="J137" s="12">
        <f t="shared" si="160"/>
        <v>0</v>
      </c>
      <c r="K137" s="20"/>
      <c r="L137" s="30" t="s">
        <v>25</v>
      </c>
      <c r="M137" s="29"/>
      <c r="N137"/>
      <c r="O137"/>
    </row>
    <row r="138" spans="1:15" ht="31.5" hidden="1" customHeight="1">
      <c r="A138" s="1"/>
      <c r="B138" s="30" t="str">
        <f t="shared" si="146"/>
        <v>AUZON</v>
      </c>
      <c r="C138" s="20">
        <f t="shared" si="153"/>
        <v>0</v>
      </c>
      <c r="D138" s="1">
        <f t="shared" si="154"/>
        <v>0</v>
      </c>
      <c r="E138" s="1">
        <f t="shared" si="155"/>
        <v>0</v>
      </c>
      <c r="F138" s="1">
        <f t="shared" si="156"/>
        <v>0</v>
      </c>
      <c r="G138" s="1">
        <f t="shared" si="157"/>
        <v>0</v>
      </c>
      <c r="H138" s="1">
        <f t="shared" si="158"/>
        <v>0</v>
      </c>
      <c r="I138" s="5">
        <f t="shared" si="159"/>
        <v>0</v>
      </c>
      <c r="J138" s="12">
        <f t="shared" si="160"/>
        <v>0</v>
      </c>
      <c r="K138" s="20"/>
      <c r="L138" s="30" t="s">
        <v>25</v>
      </c>
      <c r="M138" s="29"/>
      <c r="N138"/>
      <c r="O138"/>
    </row>
    <row r="139" spans="1:15" ht="31.5" hidden="1" customHeight="1">
      <c r="A139" s="1"/>
      <c r="B139" s="30">
        <f t="shared" si="146"/>
        <v>0</v>
      </c>
      <c r="C139" s="20">
        <f t="shared" si="153"/>
        <v>0</v>
      </c>
      <c r="D139" s="1">
        <f t="shared" si="154"/>
        <v>0</v>
      </c>
      <c r="E139" s="1">
        <f t="shared" si="155"/>
        <v>0</v>
      </c>
      <c r="F139" s="1">
        <f t="shared" si="156"/>
        <v>0</v>
      </c>
      <c r="G139" s="1">
        <f t="shared" si="157"/>
        <v>0</v>
      </c>
      <c r="H139" s="1">
        <f t="shared" si="158"/>
        <v>0</v>
      </c>
      <c r="I139" s="5">
        <f t="shared" si="159"/>
        <v>0</v>
      </c>
      <c r="J139" s="12">
        <f t="shared" si="160"/>
        <v>0</v>
      </c>
      <c r="K139" s="20"/>
      <c r="L139" s="30" t="s">
        <v>25</v>
      </c>
      <c r="M139" s="29"/>
      <c r="N139"/>
      <c r="O139"/>
    </row>
    <row r="140" spans="1:15" ht="31.5" hidden="1" customHeight="1">
      <c r="A140" s="1"/>
      <c r="B140" s="30" t="str">
        <f t="shared" si="146"/>
        <v>équipe B</v>
      </c>
      <c r="C140" s="20" t="str">
        <f t="shared" si="153"/>
        <v>Points</v>
      </c>
      <c r="D140" s="1" t="str">
        <f t="shared" si="154"/>
        <v>Parties gagnées</v>
      </c>
      <c r="E140" s="1" t="str">
        <f t="shared" si="155"/>
        <v>GA</v>
      </c>
      <c r="F140" s="1" t="str">
        <f t="shared" si="156"/>
        <v>G</v>
      </c>
      <c r="G140" s="1" t="str">
        <f t="shared" si="157"/>
        <v>N</v>
      </c>
      <c r="H140" s="1" t="str">
        <f t="shared" si="158"/>
        <v>P</v>
      </c>
      <c r="I140" s="5" t="e">
        <f t="shared" si="159"/>
        <v>#VALUE!</v>
      </c>
      <c r="J140" s="12" t="e">
        <f t="shared" si="160"/>
        <v>#VALUE!</v>
      </c>
      <c r="K140" s="20"/>
      <c r="L140" s="30" t="s">
        <v>25</v>
      </c>
      <c r="M140" s="29"/>
      <c r="N140"/>
      <c r="O140"/>
    </row>
    <row r="141" spans="1:15" ht="31.5" hidden="1" customHeight="1">
      <c r="A141" s="1"/>
      <c r="B141" s="30" t="str">
        <f t="shared" si="146"/>
        <v>ARVANT 1</v>
      </c>
      <c r="C141" s="20">
        <f t="shared" si="153"/>
        <v>0</v>
      </c>
      <c r="D141" s="1">
        <f t="shared" si="154"/>
        <v>0</v>
      </c>
      <c r="E141" s="1">
        <f t="shared" si="155"/>
        <v>0</v>
      </c>
      <c r="F141" s="1">
        <f t="shared" si="156"/>
        <v>0</v>
      </c>
      <c r="G141" s="1">
        <f t="shared" si="157"/>
        <v>0</v>
      </c>
      <c r="H141" s="1">
        <f t="shared" si="158"/>
        <v>0</v>
      </c>
      <c r="I141" s="5">
        <f t="shared" si="159"/>
        <v>0</v>
      </c>
      <c r="J141" s="12">
        <f t="shared" si="160"/>
        <v>0</v>
      </c>
      <c r="K141" s="20"/>
      <c r="L141" s="30" t="s">
        <v>25</v>
      </c>
      <c r="M141" s="29"/>
      <c r="N141"/>
      <c r="O141"/>
    </row>
    <row r="142" spans="1:15" ht="31.5" hidden="1" customHeight="1">
      <c r="A142" s="1"/>
      <c r="B142" s="30" t="str">
        <f t="shared" si="146"/>
        <v>Ste FLORINE 1</v>
      </c>
      <c r="C142" s="20">
        <f t="shared" si="153"/>
        <v>0</v>
      </c>
      <c r="D142" s="1">
        <f t="shared" si="154"/>
        <v>0</v>
      </c>
      <c r="E142" s="1">
        <f t="shared" si="155"/>
        <v>0</v>
      </c>
      <c r="F142" s="1">
        <f t="shared" si="156"/>
        <v>0</v>
      </c>
      <c r="G142" s="1">
        <f t="shared" si="157"/>
        <v>0</v>
      </c>
      <c r="H142" s="1">
        <f t="shared" si="158"/>
        <v>0</v>
      </c>
      <c r="I142" s="5">
        <f t="shared" si="159"/>
        <v>0</v>
      </c>
      <c r="J142" s="12">
        <f t="shared" si="160"/>
        <v>0</v>
      </c>
      <c r="K142" s="20"/>
      <c r="L142" s="30" t="s">
        <v>25</v>
      </c>
      <c r="M142" s="29"/>
      <c r="N142"/>
      <c r="O142"/>
    </row>
    <row r="143" spans="1:15" ht="31.5" hidden="1" customHeight="1">
      <c r="A143" s="1"/>
      <c r="B143" s="30" t="str">
        <f t="shared" si="146"/>
        <v>BLESLE</v>
      </c>
      <c r="C143" s="20">
        <f t="shared" si="153"/>
        <v>0</v>
      </c>
      <c r="D143" s="1">
        <f t="shared" si="154"/>
        <v>0</v>
      </c>
      <c r="E143" s="1">
        <f t="shared" si="155"/>
        <v>0</v>
      </c>
      <c r="F143" s="1">
        <f t="shared" si="156"/>
        <v>0</v>
      </c>
      <c r="G143" s="1">
        <f t="shared" si="157"/>
        <v>0</v>
      </c>
      <c r="H143" s="1">
        <f t="shared" si="158"/>
        <v>0</v>
      </c>
      <c r="I143" s="5">
        <f t="shared" si="159"/>
        <v>0</v>
      </c>
      <c r="J143" s="12">
        <f t="shared" si="160"/>
        <v>0</v>
      </c>
      <c r="K143" s="20"/>
      <c r="L143" s="30" t="s">
        <v>25</v>
      </c>
      <c r="M143" s="29"/>
      <c r="N143"/>
      <c r="O143"/>
    </row>
    <row r="144" spans="1:15" ht="31.5" hidden="1" customHeight="1">
      <c r="A144" s="1"/>
      <c r="B144" s="30" t="str">
        <f t="shared" si="146"/>
        <v>Ste FLORINE 2</v>
      </c>
      <c r="C144" s="20">
        <f t="shared" si="153"/>
        <v>0</v>
      </c>
      <c r="D144" s="1">
        <f t="shared" si="154"/>
        <v>0</v>
      </c>
      <c r="E144" s="1">
        <f t="shared" si="155"/>
        <v>0</v>
      </c>
      <c r="F144" s="1">
        <f t="shared" si="156"/>
        <v>0</v>
      </c>
      <c r="G144" s="1">
        <f t="shared" si="157"/>
        <v>0</v>
      </c>
      <c r="H144" s="1">
        <f t="shared" si="158"/>
        <v>0</v>
      </c>
      <c r="I144" s="5">
        <f t="shared" si="159"/>
        <v>0</v>
      </c>
      <c r="J144" s="12">
        <f t="shared" si="160"/>
        <v>0</v>
      </c>
      <c r="K144" s="20"/>
      <c r="L144" s="30" t="s">
        <v>25</v>
      </c>
      <c r="M144" s="29"/>
      <c r="N144"/>
      <c r="O144"/>
    </row>
    <row r="145" spans="1:15" ht="31.5" hidden="1" customHeight="1">
      <c r="A145" s="1"/>
      <c r="B145" s="30">
        <f t="shared" si="146"/>
        <v>0</v>
      </c>
      <c r="C145" s="20">
        <f t="shared" si="153"/>
        <v>0</v>
      </c>
      <c r="D145" s="1">
        <f t="shared" si="154"/>
        <v>0</v>
      </c>
      <c r="E145" s="1">
        <f t="shared" si="155"/>
        <v>0</v>
      </c>
      <c r="F145" s="1">
        <f t="shared" si="156"/>
        <v>0</v>
      </c>
      <c r="G145" s="1">
        <f t="shared" si="157"/>
        <v>0</v>
      </c>
      <c r="H145" s="1">
        <f t="shared" si="158"/>
        <v>0</v>
      </c>
      <c r="I145" s="5">
        <f t="shared" si="159"/>
        <v>0</v>
      </c>
      <c r="J145" s="12">
        <f t="shared" si="160"/>
        <v>0</v>
      </c>
      <c r="K145" s="20"/>
      <c r="L145" s="30" t="s">
        <v>25</v>
      </c>
      <c r="M145" s="29"/>
      <c r="N145"/>
      <c r="O145"/>
    </row>
    <row r="146" spans="1:15" ht="31.5" hidden="1" customHeight="1">
      <c r="A146" s="1"/>
      <c r="B146" s="30" t="str">
        <f t="shared" si="146"/>
        <v>équipe B</v>
      </c>
      <c r="C146" s="20" t="str">
        <f t="shared" si="153"/>
        <v>Points</v>
      </c>
      <c r="D146" s="1" t="str">
        <f t="shared" si="154"/>
        <v>Parties gagnées</v>
      </c>
      <c r="E146" s="1" t="str">
        <f t="shared" si="155"/>
        <v>GA</v>
      </c>
      <c r="F146" s="1" t="str">
        <f t="shared" si="156"/>
        <v>G</v>
      </c>
      <c r="G146" s="1" t="str">
        <f t="shared" si="157"/>
        <v>N</v>
      </c>
      <c r="H146" s="1" t="str">
        <f t="shared" si="158"/>
        <v>P</v>
      </c>
      <c r="I146" s="5" t="e">
        <f t="shared" si="159"/>
        <v>#VALUE!</v>
      </c>
      <c r="J146" s="12" t="e">
        <f t="shared" si="160"/>
        <v>#VALUE!</v>
      </c>
      <c r="K146" s="20"/>
      <c r="L146" s="30" t="s">
        <v>25</v>
      </c>
      <c r="M146" s="29"/>
      <c r="N146"/>
      <c r="O146"/>
    </row>
    <row r="147" spans="1:15" ht="31.5" hidden="1" customHeight="1">
      <c r="A147" s="1"/>
      <c r="B147" s="30" t="str">
        <f t="shared" si="146"/>
        <v>VERGONGHEON 1</v>
      </c>
      <c r="C147" s="20">
        <f t="shared" si="153"/>
        <v>0</v>
      </c>
      <c r="D147" s="1">
        <f t="shared" si="154"/>
        <v>0</v>
      </c>
      <c r="E147" s="1">
        <f t="shared" si="155"/>
        <v>0</v>
      </c>
      <c r="F147" s="1">
        <f t="shared" si="156"/>
        <v>0</v>
      </c>
      <c r="G147" s="1">
        <f t="shared" si="157"/>
        <v>0</v>
      </c>
      <c r="H147" s="1">
        <f t="shared" si="158"/>
        <v>0</v>
      </c>
      <c r="I147" s="5">
        <f t="shared" si="159"/>
        <v>0</v>
      </c>
      <c r="J147" s="12">
        <f t="shared" si="160"/>
        <v>0</v>
      </c>
      <c r="K147" s="20"/>
      <c r="L147" s="30" t="s">
        <v>25</v>
      </c>
      <c r="M147" s="29"/>
      <c r="N147"/>
      <c r="O147"/>
    </row>
    <row r="148" spans="1:15" ht="31.5" hidden="1" customHeight="1">
      <c r="A148" s="1"/>
      <c r="B148" s="30" t="str">
        <f t="shared" si="146"/>
        <v>VERGONGHEON 2</v>
      </c>
      <c r="C148" s="20">
        <f t="shared" si="153"/>
        <v>0</v>
      </c>
      <c r="D148" s="1">
        <f t="shared" si="154"/>
        <v>0</v>
      </c>
      <c r="E148" s="1">
        <f t="shared" si="155"/>
        <v>0</v>
      </c>
      <c r="F148" s="1">
        <f t="shared" si="156"/>
        <v>0</v>
      </c>
      <c r="G148" s="1">
        <f t="shared" si="157"/>
        <v>0</v>
      </c>
      <c r="H148" s="1">
        <f t="shared" si="158"/>
        <v>0</v>
      </c>
      <c r="I148" s="5">
        <f t="shared" si="159"/>
        <v>0</v>
      </c>
      <c r="J148" s="12">
        <f t="shared" si="160"/>
        <v>0</v>
      </c>
      <c r="K148" s="20"/>
      <c r="L148" s="30" t="s">
        <v>25</v>
      </c>
      <c r="M148" s="29"/>
      <c r="N148"/>
      <c r="O148"/>
    </row>
    <row r="149" spans="1:15" ht="31.5" hidden="1" customHeight="1">
      <c r="A149" s="1"/>
      <c r="B149" s="30" t="str">
        <f t="shared" si="146"/>
        <v>LANGEAC</v>
      </c>
      <c r="C149" s="20">
        <f t="shared" si="153"/>
        <v>0</v>
      </c>
      <c r="D149" s="1">
        <f t="shared" si="154"/>
        <v>0</v>
      </c>
      <c r="E149" s="1">
        <f t="shared" si="155"/>
        <v>0</v>
      </c>
      <c r="F149" s="1">
        <f t="shared" si="156"/>
        <v>0</v>
      </c>
      <c r="G149" s="1">
        <f t="shared" si="157"/>
        <v>0</v>
      </c>
      <c r="H149" s="1">
        <f t="shared" si="158"/>
        <v>0</v>
      </c>
      <c r="I149" s="5">
        <f t="shared" si="159"/>
        <v>0</v>
      </c>
      <c r="J149" s="12">
        <f t="shared" si="160"/>
        <v>0</v>
      </c>
      <c r="K149" s="20"/>
      <c r="L149" s="30" t="s">
        <v>25</v>
      </c>
      <c r="M149" s="29"/>
      <c r="N149"/>
      <c r="O149"/>
    </row>
    <row r="150" spans="1:15" ht="31.5" hidden="1" customHeight="1">
      <c r="A150" s="1"/>
      <c r="B150" s="30" t="str">
        <f t="shared" si="146"/>
        <v>AUZON</v>
      </c>
      <c r="C150" s="20">
        <f t="shared" si="153"/>
        <v>0</v>
      </c>
      <c r="D150" s="1">
        <f t="shared" si="154"/>
        <v>0</v>
      </c>
      <c r="E150" s="1">
        <f t="shared" si="155"/>
        <v>0</v>
      </c>
      <c r="F150" s="1">
        <f t="shared" si="156"/>
        <v>0</v>
      </c>
      <c r="G150" s="1">
        <f t="shared" si="157"/>
        <v>0</v>
      </c>
      <c r="H150" s="1">
        <f t="shared" si="158"/>
        <v>0</v>
      </c>
      <c r="I150" s="5">
        <f t="shared" si="159"/>
        <v>0</v>
      </c>
      <c r="J150" s="12">
        <f t="shared" si="160"/>
        <v>0</v>
      </c>
      <c r="K150" s="20"/>
      <c r="L150" s="30" t="s">
        <v>25</v>
      </c>
      <c r="M150" s="29"/>
      <c r="N150"/>
      <c r="O150"/>
    </row>
    <row r="151" spans="1:15" ht="31.5" hidden="1" customHeight="1">
      <c r="A151" s="1"/>
      <c r="B151" s="30">
        <f t="shared" ref="B151:B168" si="161">L67</f>
        <v>0</v>
      </c>
      <c r="C151" s="20">
        <f t="shared" ref="C151:C168" si="162">IF(M67="",0,M67)</f>
        <v>0</v>
      </c>
      <c r="D151" s="1">
        <f t="shared" ref="D151:D168" si="163">IF(N67="",0,N67)</f>
        <v>0</v>
      </c>
      <c r="E151" s="1">
        <f t="shared" ref="E151:E168" si="164">IF(O67="",0,O67)</f>
        <v>0</v>
      </c>
      <c r="F151" s="1">
        <f t="shared" ref="F151:F168" si="165">IF(P67="",0,P67)</f>
        <v>0</v>
      </c>
      <c r="G151" s="1">
        <f t="shared" ref="G151:G168" si="166">IF(Q67="",0,Q67)</f>
        <v>0</v>
      </c>
      <c r="H151" s="1">
        <f t="shared" ref="H151:H168" si="167">IF(R67="",0,R67)</f>
        <v>0</v>
      </c>
      <c r="I151" s="5">
        <f t="shared" si="159"/>
        <v>0</v>
      </c>
      <c r="J151" s="12">
        <f t="shared" si="160"/>
        <v>0</v>
      </c>
      <c r="K151" s="20"/>
      <c r="L151" s="30" t="s">
        <v>25</v>
      </c>
      <c r="M151" s="29"/>
      <c r="N151"/>
      <c r="O151"/>
    </row>
    <row r="152" spans="1:15" ht="31.5" hidden="1" customHeight="1">
      <c r="A152" s="1"/>
      <c r="B152" s="30" t="str">
        <f t="shared" si="161"/>
        <v>équipe B</v>
      </c>
      <c r="C152" s="20" t="str">
        <f t="shared" si="162"/>
        <v>Points</v>
      </c>
      <c r="D152" s="1" t="str">
        <f t="shared" si="163"/>
        <v>Parties gagnées</v>
      </c>
      <c r="E152" s="1" t="str">
        <f t="shared" si="164"/>
        <v>GA</v>
      </c>
      <c r="F152" s="1" t="str">
        <f t="shared" si="165"/>
        <v>G</v>
      </c>
      <c r="G152" s="1" t="str">
        <f t="shared" si="166"/>
        <v>N</v>
      </c>
      <c r="H152" s="1" t="str">
        <f t="shared" si="167"/>
        <v>P</v>
      </c>
      <c r="I152" s="5" t="e">
        <f t="shared" si="159"/>
        <v>#VALUE!</v>
      </c>
      <c r="J152" s="12" t="e">
        <f t="shared" si="160"/>
        <v>#VALUE!</v>
      </c>
      <c r="K152" s="20"/>
      <c r="L152" s="30" t="s">
        <v>25</v>
      </c>
      <c r="M152" s="29"/>
      <c r="N152"/>
      <c r="O152"/>
    </row>
    <row r="153" spans="1:15" ht="31.5" hidden="1" customHeight="1">
      <c r="A153" s="1"/>
      <c r="B153" s="30" t="str">
        <f t="shared" si="161"/>
        <v>ARVANT 1</v>
      </c>
      <c r="C153" s="20">
        <f t="shared" si="162"/>
        <v>0</v>
      </c>
      <c r="D153" s="1">
        <f t="shared" si="163"/>
        <v>0</v>
      </c>
      <c r="E153" s="1">
        <f t="shared" si="164"/>
        <v>0</v>
      </c>
      <c r="F153" s="1">
        <f t="shared" si="165"/>
        <v>0</v>
      </c>
      <c r="G153" s="1">
        <f t="shared" si="166"/>
        <v>0</v>
      </c>
      <c r="H153" s="1">
        <f t="shared" si="167"/>
        <v>0</v>
      </c>
      <c r="I153" s="5">
        <f t="shared" si="159"/>
        <v>0</v>
      </c>
      <c r="J153" s="12">
        <f t="shared" si="160"/>
        <v>0</v>
      </c>
      <c r="K153" s="20"/>
      <c r="L153" s="30" t="s">
        <v>25</v>
      </c>
      <c r="M153" s="29"/>
      <c r="N153"/>
      <c r="O153"/>
    </row>
    <row r="154" spans="1:15" ht="31.5" hidden="1" customHeight="1">
      <c r="A154" s="1"/>
      <c r="B154" s="30" t="str">
        <f t="shared" si="161"/>
        <v>Ste FLORINE 1</v>
      </c>
      <c r="C154" s="20">
        <f t="shared" si="162"/>
        <v>0</v>
      </c>
      <c r="D154" s="1">
        <f t="shared" si="163"/>
        <v>0</v>
      </c>
      <c r="E154" s="1">
        <f t="shared" si="164"/>
        <v>0</v>
      </c>
      <c r="F154" s="1">
        <f t="shared" si="165"/>
        <v>0</v>
      </c>
      <c r="G154" s="1">
        <f t="shared" si="166"/>
        <v>0</v>
      </c>
      <c r="H154" s="1">
        <f t="shared" si="167"/>
        <v>0</v>
      </c>
      <c r="I154" s="5">
        <f t="shared" si="159"/>
        <v>0</v>
      </c>
      <c r="J154" s="12">
        <f t="shared" si="160"/>
        <v>0</v>
      </c>
      <c r="K154" s="20"/>
      <c r="L154" s="30" t="s">
        <v>25</v>
      </c>
      <c r="M154" s="29"/>
      <c r="N154"/>
      <c r="O154"/>
    </row>
    <row r="155" spans="1:15" ht="31.5" hidden="1" customHeight="1">
      <c r="A155" s="1"/>
      <c r="B155" s="30" t="str">
        <f t="shared" si="161"/>
        <v>LANGEAC</v>
      </c>
      <c r="C155" s="20">
        <f t="shared" si="162"/>
        <v>0</v>
      </c>
      <c r="D155" s="1">
        <f t="shared" si="163"/>
        <v>0</v>
      </c>
      <c r="E155" s="1">
        <f t="shared" si="164"/>
        <v>0</v>
      </c>
      <c r="F155" s="1">
        <f t="shared" si="165"/>
        <v>0</v>
      </c>
      <c r="G155" s="1">
        <f t="shared" si="166"/>
        <v>0</v>
      </c>
      <c r="H155" s="1">
        <f t="shared" si="167"/>
        <v>0</v>
      </c>
      <c r="I155" s="5">
        <f t="shared" si="159"/>
        <v>0</v>
      </c>
      <c r="J155" s="12">
        <f t="shared" si="160"/>
        <v>0</v>
      </c>
      <c r="K155" s="20"/>
      <c r="L155" s="30" t="s">
        <v>25</v>
      </c>
      <c r="M155" s="29"/>
      <c r="N155"/>
      <c r="O155"/>
    </row>
    <row r="156" spans="1:15" ht="31.5" hidden="1" customHeight="1">
      <c r="A156" s="1"/>
      <c r="B156" s="30" t="str">
        <f t="shared" si="161"/>
        <v>Ste FLORINE 2</v>
      </c>
      <c r="C156" s="20">
        <f t="shared" si="162"/>
        <v>0</v>
      </c>
      <c r="D156" s="1">
        <f t="shared" si="163"/>
        <v>0</v>
      </c>
      <c r="E156" s="1">
        <f t="shared" si="164"/>
        <v>0</v>
      </c>
      <c r="F156" s="1">
        <f t="shared" si="165"/>
        <v>0</v>
      </c>
      <c r="G156" s="1">
        <f t="shared" si="166"/>
        <v>0</v>
      </c>
      <c r="H156" s="1">
        <f t="shared" si="167"/>
        <v>0</v>
      </c>
      <c r="I156" s="5">
        <f t="shared" si="159"/>
        <v>0</v>
      </c>
      <c r="J156" s="12">
        <f t="shared" si="160"/>
        <v>0</v>
      </c>
      <c r="K156" s="20"/>
      <c r="L156" s="30" t="s">
        <v>25</v>
      </c>
      <c r="M156" s="29"/>
      <c r="N156"/>
      <c r="O156"/>
    </row>
    <row r="157" spans="1:15" ht="31.5" hidden="1" customHeight="1">
      <c r="A157" s="1"/>
      <c r="B157" s="30">
        <f t="shared" si="161"/>
        <v>0</v>
      </c>
      <c r="C157" s="20">
        <f t="shared" si="162"/>
        <v>0</v>
      </c>
      <c r="D157" s="1">
        <f t="shared" si="163"/>
        <v>0</v>
      </c>
      <c r="E157" s="1">
        <f t="shared" si="164"/>
        <v>0</v>
      </c>
      <c r="F157" s="1">
        <f t="shared" si="165"/>
        <v>0</v>
      </c>
      <c r="G157" s="1">
        <f t="shared" si="166"/>
        <v>0</v>
      </c>
      <c r="H157" s="1">
        <f t="shared" si="167"/>
        <v>0</v>
      </c>
      <c r="I157" s="5">
        <f t="shared" si="159"/>
        <v>0</v>
      </c>
      <c r="J157" s="12">
        <f t="shared" si="160"/>
        <v>0</v>
      </c>
      <c r="K157" s="20"/>
      <c r="L157" s="30" t="s">
        <v>25</v>
      </c>
      <c r="M157" s="29"/>
      <c r="N157"/>
      <c r="O157"/>
    </row>
    <row r="158" spans="1:15" ht="31.5" hidden="1" customHeight="1">
      <c r="A158" s="1"/>
      <c r="B158" s="30" t="str">
        <f t="shared" si="161"/>
        <v>équipe B</v>
      </c>
      <c r="C158" s="20" t="str">
        <f t="shared" si="162"/>
        <v>Points</v>
      </c>
      <c r="D158" s="1" t="str">
        <f t="shared" si="163"/>
        <v>Parties gagnées</v>
      </c>
      <c r="E158" s="1" t="str">
        <f t="shared" si="164"/>
        <v>GA</v>
      </c>
      <c r="F158" s="1" t="str">
        <f t="shared" si="165"/>
        <v>G</v>
      </c>
      <c r="G158" s="1" t="str">
        <f t="shared" si="166"/>
        <v>N</v>
      </c>
      <c r="H158" s="1" t="str">
        <f t="shared" si="167"/>
        <v>P</v>
      </c>
      <c r="I158" s="5" t="e">
        <f t="shared" si="159"/>
        <v>#VALUE!</v>
      </c>
      <c r="J158" s="12" t="e">
        <f t="shared" si="160"/>
        <v>#VALUE!</v>
      </c>
      <c r="K158" s="20"/>
      <c r="L158" s="30" t="s">
        <v>25</v>
      </c>
      <c r="M158" s="29"/>
      <c r="N158"/>
      <c r="O158"/>
    </row>
    <row r="159" spans="1:15" ht="31.5" hidden="1" customHeight="1">
      <c r="A159" s="1"/>
      <c r="B159" s="30" t="str">
        <f t="shared" si="161"/>
        <v>VERGONGHEON 1</v>
      </c>
      <c r="C159" s="20">
        <f t="shared" si="162"/>
        <v>0</v>
      </c>
      <c r="D159" s="1">
        <f t="shared" si="163"/>
        <v>0</v>
      </c>
      <c r="E159" s="1">
        <f t="shared" si="164"/>
        <v>0</v>
      </c>
      <c r="F159" s="1">
        <f t="shared" si="165"/>
        <v>0</v>
      </c>
      <c r="G159" s="1">
        <f t="shared" si="166"/>
        <v>0</v>
      </c>
      <c r="H159" s="1">
        <f t="shared" si="167"/>
        <v>0</v>
      </c>
      <c r="I159" s="5">
        <f t="shared" si="159"/>
        <v>0</v>
      </c>
      <c r="J159" s="12">
        <f t="shared" si="160"/>
        <v>0</v>
      </c>
      <c r="K159" s="20"/>
      <c r="L159" s="30" t="s">
        <v>25</v>
      </c>
      <c r="M159" s="29"/>
      <c r="N159"/>
      <c r="O159"/>
    </row>
    <row r="160" spans="1:15" ht="31.5" hidden="1" customHeight="1">
      <c r="A160" s="1"/>
      <c r="B160" s="30" t="str">
        <f t="shared" si="161"/>
        <v>VERGONGHEON 2</v>
      </c>
      <c r="C160" s="20">
        <f t="shared" si="162"/>
        <v>0</v>
      </c>
      <c r="D160" s="1">
        <f t="shared" si="163"/>
        <v>0</v>
      </c>
      <c r="E160" s="1">
        <f t="shared" si="164"/>
        <v>0</v>
      </c>
      <c r="F160" s="1">
        <f t="shared" si="165"/>
        <v>0</v>
      </c>
      <c r="G160" s="1">
        <f t="shared" si="166"/>
        <v>0</v>
      </c>
      <c r="H160" s="1">
        <f t="shared" si="167"/>
        <v>0</v>
      </c>
      <c r="I160" s="5">
        <f t="shared" si="159"/>
        <v>0</v>
      </c>
      <c r="J160" s="12">
        <f t="shared" si="160"/>
        <v>0</v>
      </c>
      <c r="K160" s="20"/>
      <c r="L160" s="30" t="s">
        <v>25</v>
      </c>
      <c r="M160" s="29"/>
      <c r="N160"/>
      <c r="O160"/>
    </row>
    <row r="161" spans="1:21" ht="31.5" hidden="1" customHeight="1">
      <c r="A161" s="1"/>
      <c r="B161" s="30" t="str">
        <f t="shared" si="161"/>
        <v>Ste FLORINE 1</v>
      </c>
      <c r="C161" s="20">
        <f t="shared" si="162"/>
        <v>0</v>
      </c>
      <c r="D161" s="1">
        <f t="shared" si="163"/>
        <v>0</v>
      </c>
      <c r="E161" s="1">
        <f t="shared" si="164"/>
        <v>0</v>
      </c>
      <c r="F161" s="1">
        <f t="shared" si="165"/>
        <v>0</v>
      </c>
      <c r="G161" s="1">
        <f t="shared" si="166"/>
        <v>0</v>
      </c>
      <c r="H161" s="1">
        <f t="shared" si="167"/>
        <v>0</v>
      </c>
      <c r="I161" s="5">
        <f t="shared" si="159"/>
        <v>0</v>
      </c>
      <c r="J161" s="12">
        <f t="shared" si="160"/>
        <v>0</v>
      </c>
      <c r="K161" s="20"/>
      <c r="L161" s="30" t="s">
        <v>25</v>
      </c>
      <c r="M161" s="29"/>
      <c r="N161"/>
      <c r="O161"/>
    </row>
    <row r="162" spans="1:21" ht="31.5" hidden="1" customHeight="1">
      <c r="A162" s="1"/>
      <c r="B162" s="30" t="str">
        <f t="shared" si="161"/>
        <v>BLESLE</v>
      </c>
      <c r="C162" s="20">
        <f t="shared" si="162"/>
        <v>0</v>
      </c>
      <c r="D162" s="1">
        <f t="shared" si="163"/>
        <v>0</v>
      </c>
      <c r="E162" s="1">
        <f t="shared" si="164"/>
        <v>0</v>
      </c>
      <c r="F162" s="1">
        <f t="shared" si="165"/>
        <v>0</v>
      </c>
      <c r="G162" s="1">
        <f t="shared" si="166"/>
        <v>0</v>
      </c>
      <c r="H162" s="1">
        <f t="shared" si="167"/>
        <v>0</v>
      </c>
      <c r="I162" s="5">
        <f t="shared" si="159"/>
        <v>0</v>
      </c>
      <c r="J162" s="12">
        <f t="shared" si="160"/>
        <v>0</v>
      </c>
      <c r="K162" s="20"/>
      <c r="L162" s="30" t="s">
        <v>25</v>
      </c>
      <c r="M162" s="29"/>
      <c r="N162"/>
      <c r="O162"/>
    </row>
    <row r="163" spans="1:21" ht="31.5" hidden="1" customHeight="1">
      <c r="A163" s="1"/>
      <c r="B163" s="30">
        <f t="shared" si="161"/>
        <v>0</v>
      </c>
      <c r="C163" s="20">
        <f t="shared" si="162"/>
        <v>0</v>
      </c>
      <c r="D163" s="1">
        <f t="shared" si="163"/>
        <v>0</v>
      </c>
      <c r="E163" s="1">
        <f t="shared" si="164"/>
        <v>0</v>
      </c>
      <c r="F163" s="1">
        <f t="shared" si="165"/>
        <v>0</v>
      </c>
      <c r="G163" s="1">
        <f t="shared" si="166"/>
        <v>0</v>
      </c>
      <c r="H163" s="1">
        <f t="shared" si="167"/>
        <v>0</v>
      </c>
      <c r="I163" s="5">
        <f t="shared" si="159"/>
        <v>0</v>
      </c>
      <c r="J163" s="12">
        <f t="shared" si="160"/>
        <v>0</v>
      </c>
      <c r="K163" s="20"/>
      <c r="L163" s="30" t="s">
        <v>25</v>
      </c>
      <c r="M163" s="29"/>
      <c r="N163"/>
      <c r="O163"/>
    </row>
    <row r="164" spans="1:21" ht="31.5" hidden="1" customHeight="1">
      <c r="A164" s="1"/>
      <c r="B164" s="30" t="str">
        <f t="shared" si="161"/>
        <v>équipe B</v>
      </c>
      <c r="C164" s="20" t="str">
        <f t="shared" si="162"/>
        <v>Points</v>
      </c>
      <c r="D164" s="1" t="str">
        <f t="shared" si="163"/>
        <v>Parties gagnées</v>
      </c>
      <c r="E164" s="1" t="str">
        <f t="shared" si="164"/>
        <v>GA</v>
      </c>
      <c r="F164" s="1" t="str">
        <f t="shared" si="165"/>
        <v>G</v>
      </c>
      <c r="G164" s="1" t="str">
        <f t="shared" si="166"/>
        <v>N</v>
      </c>
      <c r="H164" s="1" t="str">
        <f t="shared" si="167"/>
        <v>P</v>
      </c>
      <c r="I164" s="5" t="e">
        <f t="shared" si="159"/>
        <v>#VALUE!</v>
      </c>
      <c r="J164" s="12" t="e">
        <f t="shared" si="160"/>
        <v>#VALUE!</v>
      </c>
      <c r="K164" s="20"/>
      <c r="L164" s="30" t="s">
        <v>25</v>
      </c>
      <c r="M164" s="29"/>
      <c r="N164"/>
      <c r="O164"/>
    </row>
    <row r="165" spans="1:21" ht="31.5" hidden="1" customHeight="1">
      <c r="A165" s="1"/>
      <c r="B165" s="30" t="str">
        <f t="shared" si="161"/>
        <v>ARVANT 1</v>
      </c>
      <c r="C165" s="20">
        <f t="shared" si="162"/>
        <v>0</v>
      </c>
      <c r="D165" s="1">
        <f t="shared" si="163"/>
        <v>0</v>
      </c>
      <c r="E165" s="1">
        <f t="shared" si="164"/>
        <v>0</v>
      </c>
      <c r="F165" s="1">
        <f t="shared" si="165"/>
        <v>0</v>
      </c>
      <c r="G165" s="1">
        <f t="shared" si="166"/>
        <v>0</v>
      </c>
      <c r="H165" s="1">
        <f t="shared" si="167"/>
        <v>0</v>
      </c>
      <c r="I165" s="5">
        <f t="shared" si="159"/>
        <v>0</v>
      </c>
      <c r="J165" s="12">
        <f t="shared" si="160"/>
        <v>0</v>
      </c>
      <c r="K165" s="20"/>
      <c r="L165" s="30" t="s">
        <v>25</v>
      </c>
      <c r="M165" s="29"/>
      <c r="N165"/>
      <c r="O165"/>
    </row>
    <row r="166" spans="1:21" ht="31.5" hidden="1" customHeight="1">
      <c r="A166" s="1"/>
      <c r="B166" s="30" t="str">
        <f t="shared" si="161"/>
        <v>LANGEAC</v>
      </c>
      <c r="C166" s="20">
        <f t="shared" si="162"/>
        <v>0</v>
      </c>
      <c r="D166" s="1">
        <f t="shared" si="163"/>
        <v>0</v>
      </c>
      <c r="E166" s="1">
        <f t="shared" si="164"/>
        <v>0</v>
      </c>
      <c r="F166" s="1">
        <f t="shared" si="165"/>
        <v>0</v>
      </c>
      <c r="G166" s="1">
        <f t="shared" si="166"/>
        <v>0</v>
      </c>
      <c r="H166" s="1">
        <f t="shared" si="167"/>
        <v>0</v>
      </c>
      <c r="I166" s="5">
        <f t="shared" si="159"/>
        <v>0</v>
      </c>
      <c r="J166" s="12">
        <f t="shared" si="160"/>
        <v>0</v>
      </c>
      <c r="K166" s="20"/>
      <c r="L166" s="30" t="s">
        <v>25</v>
      </c>
      <c r="M166" s="29"/>
      <c r="N166"/>
      <c r="O166"/>
    </row>
    <row r="167" spans="1:21" ht="31.5" hidden="1" customHeight="1">
      <c r="A167" s="1"/>
      <c r="B167" s="30" t="str">
        <f t="shared" si="161"/>
        <v>Ste FLORINE 2</v>
      </c>
      <c r="C167" s="20">
        <f t="shared" si="162"/>
        <v>0</v>
      </c>
      <c r="D167" s="1">
        <f t="shared" si="163"/>
        <v>0</v>
      </c>
      <c r="E167" s="1">
        <f t="shared" si="164"/>
        <v>0</v>
      </c>
      <c r="F167" s="1">
        <f t="shared" si="165"/>
        <v>0</v>
      </c>
      <c r="G167" s="1">
        <f t="shared" si="166"/>
        <v>0</v>
      </c>
      <c r="H167" s="1">
        <f t="shared" si="167"/>
        <v>0</v>
      </c>
      <c r="I167" s="5">
        <f t="shared" si="159"/>
        <v>0</v>
      </c>
      <c r="J167" s="12">
        <f t="shared" si="160"/>
        <v>0</v>
      </c>
      <c r="K167" s="20"/>
      <c r="L167" s="30" t="s">
        <v>25</v>
      </c>
      <c r="M167" s="29"/>
      <c r="N167"/>
      <c r="O167"/>
    </row>
    <row r="168" spans="1:21" ht="31.5" hidden="1" customHeight="1">
      <c r="A168" s="1"/>
      <c r="B168" s="30" t="str">
        <f t="shared" si="161"/>
        <v>AUZON</v>
      </c>
      <c r="C168" s="20">
        <f t="shared" si="162"/>
        <v>0</v>
      </c>
      <c r="D168" s="1">
        <f t="shared" si="163"/>
        <v>0</v>
      </c>
      <c r="E168" s="1">
        <f t="shared" si="164"/>
        <v>0</v>
      </c>
      <c r="F168" s="1">
        <f t="shared" si="165"/>
        <v>0</v>
      </c>
      <c r="G168" s="1">
        <f t="shared" si="166"/>
        <v>0</v>
      </c>
      <c r="H168" s="1">
        <f t="shared" si="167"/>
        <v>0</v>
      </c>
      <c r="I168" s="5">
        <f t="shared" si="159"/>
        <v>0</v>
      </c>
      <c r="J168" s="12">
        <f t="shared" si="160"/>
        <v>0</v>
      </c>
      <c r="K168" s="20"/>
      <c r="L168" s="30" t="s">
        <v>25</v>
      </c>
      <c r="M168" s="29"/>
      <c r="N168"/>
      <c r="O168"/>
    </row>
    <row r="169" spans="1:21" ht="31.5" hidden="1" customHeight="1"/>
    <row r="170" spans="1:21" ht="15" customHeight="1"/>
    <row r="171" spans="1:21" ht="25.5" customHeight="1">
      <c r="L171" s="37" t="str">
        <f>B1</f>
        <v>DIVISION 1</v>
      </c>
      <c r="M171" s="37" t="str">
        <f>C1</f>
        <v>POULE 1</v>
      </c>
      <c r="N171" s="40"/>
      <c r="O171" s="10"/>
      <c r="P171" s="10"/>
      <c r="Q171" s="20" t="s">
        <v>38</v>
      </c>
    </row>
    <row r="172" spans="1:21">
      <c r="K172"/>
      <c r="L172"/>
      <c r="M172" s="44" t="s">
        <v>39</v>
      </c>
      <c r="N172"/>
      <c r="O172"/>
    </row>
    <row r="173" spans="1:21" s="7" customFormat="1" ht="45">
      <c r="K173" s="7" t="s">
        <v>40</v>
      </c>
      <c r="L173" s="45" t="s">
        <v>41</v>
      </c>
      <c r="M173" s="7" t="s">
        <v>42</v>
      </c>
      <c r="N173" s="47" t="s">
        <v>43</v>
      </c>
      <c r="O173" s="47" t="s">
        <v>44</v>
      </c>
      <c r="P173" s="47" t="s">
        <v>23</v>
      </c>
      <c r="Q173" s="47" t="s">
        <v>45</v>
      </c>
      <c r="R173" s="47" t="s">
        <v>46</v>
      </c>
      <c r="S173" s="47" t="s">
        <v>47</v>
      </c>
      <c r="T173" t="s">
        <v>48</v>
      </c>
    </row>
    <row r="174" spans="1:21" ht="18.75" customHeight="1">
      <c r="B174" s="81" t="s">
        <v>49</v>
      </c>
      <c r="C174" s="82"/>
      <c r="K174" s="20">
        <v>1</v>
      </c>
      <c r="L174" s="43" t="s">
        <v>22</v>
      </c>
      <c r="M174" s="42">
        <v>15</v>
      </c>
      <c r="N174" s="4">
        <v>88</v>
      </c>
      <c r="O174" s="4">
        <v>134</v>
      </c>
      <c r="P174" s="4">
        <v>42</v>
      </c>
      <c r="Q174" s="4">
        <v>5</v>
      </c>
      <c r="R174" s="4">
        <v>0</v>
      </c>
      <c r="S174" s="4">
        <v>0</v>
      </c>
      <c r="T174" s="41">
        <v>15088134042</v>
      </c>
      <c r="U174">
        <f>M174</f>
        <v>15</v>
      </c>
    </row>
    <row r="175" spans="1:21">
      <c r="B175" s="82"/>
      <c r="C175" s="82"/>
      <c r="K175" s="20">
        <f>IF(U175=U174,"-",2)</f>
        <v>2</v>
      </c>
      <c r="L175" s="43" t="s">
        <v>16</v>
      </c>
      <c r="M175" s="42">
        <v>12</v>
      </c>
      <c r="N175" s="4">
        <v>28</v>
      </c>
      <c r="O175" s="4">
        <v>104</v>
      </c>
      <c r="P175" s="4">
        <v>31</v>
      </c>
      <c r="Q175" s="4">
        <v>3</v>
      </c>
      <c r="R175" s="4">
        <v>1</v>
      </c>
      <c r="S175" s="4">
        <v>1</v>
      </c>
      <c r="T175" s="41">
        <v>12028104031</v>
      </c>
      <c r="U175">
        <f t="shared" ref="U175:U181" si="168">M175</f>
        <v>12</v>
      </c>
    </row>
    <row r="176" spans="1:21">
      <c r="B176" s="82"/>
      <c r="C176" s="82"/>
      <c r="K176" s="20">
        <f>IF(U176=U175,"-",3)</f>
        <v>3</v>
      </c>
      <c r="L176" s="43" t="s">
        <v>19</v>
      </c>
      <c r="M176" s="42">
        <v>11</v>
      </c>
      <c r="N176" s="4">
        <v>44</v>
      </c>
      <c r="O176" s="4">
        <v>112</v>
      </c>
      <c r="P176" s="4">
        <v>32</v>
      </c>
      <c r="Q176" s="4">
        <v>2</v>
      </c>
      <c r="R176" s="4">
        <v>2</v>
      </c>
      <c r="S176" s="4">
        <v>1</v>
      </c>
      <c r="T176" s="41">
        <v>11044112032</v>
      </c>
      <c r="U176">
        <f t="shared" si="168"/>
        <v>11</v>
      </c>
    </row>
    <row r="177" spans="2:21">
      <c r="B177" s="82"/>
      <c r="C177" s="82"/>
      <c r="K177" s="20" t="str">
        <f>IF(U177=U176,"-",4)</f>
        <v>-</v>
      </c>
      <c r="L177" s="43" t="s">
        <v>18</v>
      </c>
      <c r="M177" s="42">
        <v>11</v>
      </c>
      <c r="N177" s="4">
        <v>-8</v>
      </c>
      <c r="O177" s="4">
        <v>86</v>
      </c>
      <c r="P177" s="4">
        <v>25</v>
      </c>
      <c r="Q177" s="4">
        <v>3</v>
      </c>
      <c r="R177" s="4">
        <v>0</v>
      </c>
      <c r="S177" s="4">
        <v>2</v>
      </c>
      <c r="T177" s="41">
        <v>10992086025</v>
      </c>
      <c r="U177">
        <f t="shared" si="168"/>
        <v>11</v>
      </c>
    </row>
    <row r="178" spans="2:21">
      <c r="B178" s="82"/>
      <c r="C178" s="82"/>
      <c r="K178" s="20">
        <f>IF(U178=U177,"-",5)</f>
        <v>5</v>
      </c>
      <c r="L178" s="43" t="s">
        <v>17</v>
      </c>
      <c r="M178" s="42">
        <v>9</v>
      </c>
      <c r="N178" s="4">
        <v>-20</v>
      </c>
      <c r="O178" s="4">
        <v>80</v>
      </c>
      <c r="P178" s="4">
        <v>23</v>
      </c>
      <c r="Q178" s="4">
        <v>2</v>
      </c>
      <c r="R178" s="4">
        <v>0</v>
      </c>
      <c r="S178" s="4">
        <v>3</v>
      </c>
      <c r="T178" s="41">
        <v>8980080023</v>
      </c>
      <c r="U178">
        <f t="shared" si="168"/>
        <v>9</v>
      </c>
    </row>
    <row r="179" spans="2:21">
      <c r="B179" s="82"/>
      <c r="C179" s="82"/>
      <c r="K179" s="20" t="str">
        <f>IF(U179=U178,"-",6)</f>
        <v>-</v>
      </c>
      <c r="L179" s="43" t="s">
        <v>21</v>
      </c>
      <c r="M179" s="42">
        <v>9</v>
      </c>
      <c r="N179" s="4">
        <v>-32</v>
      </c>
      <c r="O179" s="4">
        <v>74</v>
      </c>
      <c r="P179" s="4">
        <v>22</v>
      </c>
      <c r="Q179" s="4">
        <v>2</v>
      </c>
      <c r="R179" s="4">
        <v>0</v>
      </c>
      <c r="S179" s="4">
        <v>3</v>
      </c>
      <c r="T179" s="41">
        <v>8968074022</v>
      </c>
      <c r="U179">
        <f t="shared" si="168"/>
        <v>9</v>
      </c>
    </row>
    <row r="180" spans="2:21" ht="18.75" customHeight="1">
      <c r="B180" s="83" t="s">
        <v>50</v>
      </c>
      <c r="C180" s="83"/>
      <c r="K180" s="20">
        <f>IF(U180=U179,"-",7)</f>
        <v>7</v>
      </c>
      <c r="L180" s="43" t="s">
        <v>20</v>
      </c>
      <c r="M180" s="42">
        <v>7</v>
      </c>
      <c r="N180" s="4">
        <v>-64</v>
      </c>
      <c r="O180" s="4">
        <v>58</v>
      </c>
      <c r="P180" s="4">
        <v>21</v>
      </c>
      <c r="Q180" s="4">
        <v>1</v>
      </c>
      <c r="R180" s="4">
        <v>0</v>
      </c>
      <c r="S180" s="4">
        <v>4</v>
      </c>
      <c r="T180" s="41">
        <v>6936058021</v>
      </c>
      <c r="U180">
        <f t="shared" si="168"/>
        <v>7</v>
      </c>
    </row>
    <row r="181" spans="2:21">
      <c r="B181" s="83"/>
      <c r="C181" s="83"/>
      <c r="K181" s="20">
        <f>IF(U181=U180,"-",8)</f>
        <v>8</v>
      </c>
      <c r="L181" s="43" t="s">
        <v>14</v>
      </c>
      <c r="M181" s="42">
        <v>6</v>
      </c>
      <c r="N181" s="4">
        <v>-36</v>
      </c>
      <c r="O181" s="4">
        <v>72</v>
      </c>
      <c r="P181" s="4">
        <v>24</v>
      </c>
      <c r="Q181" s="4">
        <v>0</v>
      </c>
      <c r="R181" s="4">
        <v>1</v>
      </c>
      <c r="S181" s="4">
        <v>4</v>
      </c>
      <c r="T181" s="41">
        <v>5964072024</v>
      </c>
      <c r="U181">
        <f t="shared" si="168"/>
        <v>6</v>
      </c>
    </row>
    <row r="182" spans="2:21" ht="15">
      <c r="B182"/>
      <c r="C182"/>
      <c r="D182"/>
      <c r="E182"/>
      <c r="F182"/>
      <c r="G182"/>
      <c r="H182"/>
      <c r="I182"/>
      <c r="J182"/>
      <c r="L182"/>
      <c r="M182"/>
      <c r="N182"/>
      <c r="O182"/>
    </row>
    <row r="183" spans="2:21" ht="15.75">
      <c r="C183"/>
      <c r="E183"/>
      <c r="F183"/>
      <c r="G183"/>
      <c r="H183"/>
      <c r="I183"/>
      <c r="J183"/>
      <c r="K183"/>
      <c r="L183"/>
      <c r="M183"/>
      <c r="N183"/>
      <c r="O183"/>
    </row>
    <row r="184" spans="2:21" ht="15"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</row>
    <row r="185" spans="2:21" ht="15"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</row>
    <row r="186" spans="2:21">
      <c r="K186"/>
    </row>
    <row r="187" spans="2:21">
      <c r="K187"/>
      <c r="L187"/>
      <c r="M187"/>
      <c r="N187"/>
      <c r="O187"/>
    </row>
    <row r="188" spans="2:21">
      <c r="L188"/>
      <c r="M188"/>
      <c r="N188"/>
      <c r="O188"/>
    </row>
    <row r="189" spans="2:21">
      <c r="L189"/>
      <c r="M189"/>
      <c r="N189"/>
      <c r="O189"/>
    </row>
    <row r="190" spans="2:21">
      <c r="L190"/>
      <c r="M190"/>
      <c r="N190"/>
      <c r="O190"/>
    </row>
    <row r="191" spans="2:21">
      <c r="L191"/>
      <c r="M191"/>
      <c r="N191"/>
      <c r="O191"/>
    </row>
    <row r="192" spans="2:21">
      <c r="L192"/>
      <c r="M192"/>
      <c r="N192"/>
      <c r="O192"/>
    </row>
    <row r="193" spans="2:15">
      <c r="L193"/>
      <c r="M193"/>
      <c r="N193"/>
      <c r="O193"/>
    </row>
    <row r="194" spans="2:15">
      <c r="L194"/>
      <c r="M194"/>
      <c r="N194"/>
      <c r="O194"/>
    </row>
    <row r="195" spans="2:15">
      <c r="L195"/>
      <c r="M195"/>
      <c r="N195"/>
      <c r="O195"/>
    </row>
    <row r="196" spans="2:15" ht="15">
      <c r="B196"/>
      <c r="C196"/>
      <c r="D196"/>
      <c r="E196"/>
      <c r="F196"/>
      <c r="G196"/>
      <c r="H196"/>
      <c r="I196"/>
      <c r="L196"/>
      <c r="M196"/>
      <c r="N196"/>
      <c r="O196"/>
    </row>
    <row r="197" spans="2:15" ht="15">
      <c r="B197"/>
      <c r="C197"/>
      <c r="D197"/>
      <c r="E197"/>
      <c r="F197"/>
      <c r="G197"/>
      <c r="H197"/>
      <c r="I197"/>
      <c r="L197"/>
      <c r="M197"/>
      <c r="N197"/>
      <c r="O197"/>
    </row>
    <row r="198" spans="2:15" ht="15">
      <c r="B198"/>
      <c r="C198"/>
      <c r="D198"/>
      <c r="E198"/>
      <c r="F198"/>
      <c r="G198"/>
      <c r="H198"/>
      <c r="I198"/>
      <c r="L198"/>
      <c r="M198"/>
      <c r="N198"/>
      <c r="O198"/>
    </row>
    <row r="199" spans="2:15" ht="15">
      <c r="B199"/>
      <c r="C199"/>
      <c r="D199"/>
      <c r="E199"/>
      <c r="F199"/>
      <c r="G199"/>
      <c r="H199"/>
      <c r="I199"/>
      <c r="L199"/>
      <c r="M199"/>
      <c r="N199"/>
      <c r="O199"/>
    </row>
    <row r="200" spans="2:15" ht="15">
      <c r="B200"/>
      <c r="C200"/>
      <c r="D200"/>
      <c r="E200"/>
      <c r="F200"/>
      <c r="G200"/>
      <c r="H200"/>
      <c r="I200"/>
      <c r="L200"/>
      <c r="M200"/>
      <c r="N200"/>
      <c r="O200"/>
    </row>
    <row r="201" spans="2:15" ht="15">
      <c r="B201"/>
      <c r="C201"/>
      <c r="D201"/>
      <c r="E201"/>
      <c r="F201"/>
      <c r="G201"/>
      <c r="H201"/>
      <c r="I201"/>
      <c r="L201"/>
      <c r="M201"/>
      <c r="N201"/>
      <c r="O201"/>
    </row>
    <row r="202" spans="2:15" ht="15">
      <c r="B202"/>
      <c r="C202"/>
      <c r="D202"/>
      <c r="E202"/>
      <c r="F202"/>
      <c r="G202"/>
      <c r="H202"/>
      <c r="I202"/>
      <c r="L202"/>
      <c r="M202"/>
      <c r="N202"/>
      <c r="O202"/>
    </row>
    <row r="203" spans="2:15" ht="15">
      <c r="B203"/>
      <c r="C203"/>
      <c r="D203"/>
      <c r="E203"/>
      <c r="F203"/>
      <c r="G203"/>
      <c r="H203"/>
      <c r="I203"/>
      <c r="L203"/>
      <c r="M203"/>
      <c r="N203"/>
      <c r="O203"/>
    </row>
    <row r="204" spans="2:15" ht="15">
      <c r="B204"/>
      <c r="C204"/>
      <c r="D204"/>
      <c r="E204"/>
      <c r="F204"/>
      <c r="G204"/>
      <c r="H204"/>
      <c r="I204"/>
      <c r="L204"/>
      <c r="M204"/>
      <c r="N204"/>
      <c r="O204"/>
    </row>
    <row r="205" spans="2:15" ht="15">
      <c r="B205"/>
      <c r="C205"/>
      <c r="D205"/>
      <c r="E205"/>
      <c r="F205"/>
      <c r="G205"/>
      <c r="H205"/>
      <c r="I205"/>
      <c r="L205"/>
      <c r="M205"/>
      <c r="N205"/>
      <c r="O205"/>
    </row>
    <row r="206" spans="2:15" ht="15">
      <c r="B206"/>
      <c r="C206"/>
      <c r="D206"/>
      <c r="E206"/>
      <c r="F206"/>
      <c r="G206"/>
      <c r="H206"/>
      <c r="I206"/>
      <c r="L206"/>
      <c r="M206"/>
      <c r="N206"/>
      <c r="O206"/>
    </row>
    <row r="207" spans="2:15" ht="15">
      <c r="B207"/>
      <c r="C207"/>
      <c r="D207"/>
      <c r="E207"/>
      <c r="F207"/>
      <c r="G207"/>
      <c r="H207"/>
      <c r="I207"/>
      <c r="L207"/>
      <c r="M207"/>
      <c r="N207"/>
      <c r="O207"/>
    </row>
    <row r="208" spans="2:15" ht="15">
      <c r="B208"/>
      <c r="C208"/>
      <c r="D208"/>
      <c r="E208"/>
      <c r="F208"/>
      <c r="G208"/>
      <c r="H208"/>
      <c r="I208"/>
      <c r="L208"/>
      <c r="M208"/>
      <c r="N208"/>
      <c r="O208"/>
    </row>
    <row r="209" spans="2:15" ht="15">
      <c r="B209"/>
      <c r="C209"/>
      <c r="D209"/>
      <c r="E209"/>
      <c r="F209"/>
      <c r="G209"/>
      <c r="H209"/>
      <c r="I209"/>
      <c r="L209"/>
      <c r="M209"/>
      <c r="N209"/>
      <c r="O209"/>
    </row>
    <row r="210" spans="2:15" ht="15">
      <c r="B210"/>
      <c r="C210"/>
      <c r="D210"/>
      <c r="E210"/>
      <c r="F210"/>
      <c r="G210"/>
      <c r="H210"/>
      <c r="L210"/>
      <c r="M210"/>
      <c r="N210"/>
      <c r="O210"/>
    </row>
    <row r="211" spans="2:15" ht="15">
      <c r="B211"/>
      <c r="C211"/>
      <c r="D211"/>
      <c r="E211"/>
      <c r="F211"/>
      <c r="G211"/>
      <c r="H211"/>
      <c r="L211"/>
      <c r="M211"/>
      <c r="N211"/>
      <c r="O211"/>
    </row>
    <row r="212" spans="2:15" ht="15">
      <c r="B212"/>
      <c r="C212"/>
      <c r="D212"/>
      <c r="E212"/>
      <c r="F212"/>
      <c r="G212"/>
      <c r="H212"/>
      <c r="L212"/>
      <c r="M212"/>
      <c r="N212"/>
      <c r="O212"/>
    </row>
    <row r="213" spans="2:15" ht="15">
      <c r="B213"/>
      <c r="C213"/>
      <c r="D213"/>
      <c r="E213"/>
      <c r="F213"/>
      <c r="G213"/>
      <c r="H213"/>
      <c r="L213"/>
      <c r="M213"/>
      <c r="N213"/>
      <c r="O213"/>
    </row>
    <row r="214" spans="2:15" ht="15">
      <c r="B214"/>
      <c r="C214"/>
      <c r="D214"/>
      <c r="E214"/>
      <c r="F214"/>
      <c r="G214"/>
      <c r="H214"/>
      <c r="L214"/>
      <c r="M214"/>
      <c r="N214"/>
      <c r="O214"/>
    </row>
    <row r="215" spans="2:15" ht="15">
      <c r="B215"/>
      <c r="C215"/>
      <c r="D215"/>
      <c r="E215"/>
      <c r="F215"/>
      <c r="G215"/>
      <c r="H215"/>
      <c r="L215"/>
      <c r="M215"/>
      <c r="N215"/>
      <c r="O215"/>
    </row>
    <row r="216" spans="2:15" ht="15">
      <c r="B216"/>
      <c r="C216"/>
      <c r="D216"/>
      <c r="E216"/>
      <c r="F216"/>
      <c r="G216"/>
      <c r="H216"/>
      <c r="L216"/>
      <c r="M216"/>
      <c r="N216"/>
      <c r="O216"/>
    </row>
    <row r="217" spans="2:15" ht="15">
      <c r="B217"/>
      <c r="C217"/>
      <c r="D217"/>
      <c r="E217"/>
      <c r="F217"/>
      <c r="G217"/>
      <c r="H217"/>
      <c r="L217"/>
      <c r="M217"/>
      <c r="N217"/>
      <c r="O217"/>
    </row>
    <row r="218" spans="2:15" ht="15">
      <c r="B218"/>
      <c r="C218"/>
      <c r="D218"/>
      <c r="E218"/>
      <c r="F218"/>
      <c r="G218"/>
      <c r="H218"/>
      <c r="L218"/>
      <c r="M218"/>
      <c r="N218"/>
      <c r="O218"/>
    </row>
    <row r="219" spans="2:15" ht="15">
      <c r="B219"/>
      <c r="C219"/>
      <c r="D219"/>
      <c r="E219"/>
      <c r="F219"/>
      <c r="G219"/>
      <c r="H219"/>
      <c r="L219"/>
      <c r="M219"/>
      <c r="N219"/>
      <c r="O219"/>
    </row>
    <row r="220" spans="2:15">
      <c r="B220"/>
      <c r="C220"/>
      <c r="D220"/>
      <c r="E220"/>
      <c r="F220"/>
      <c r="G220"/>
      <c r="H220"/>
    </row>
    <row r="221" spans="2:15">
      <c r="B221"/>
      <c r="C221"/>
      <c r="D221"/>
      <c r="E221"/>
      <c r="F221"/>
      <c r="G221"/>
      <c r="H221"/>
    </row>
    <row r="222" spans="2:15">
      <c r="B222"/>
      <c r="C222"/>
      <c r="D222"/>
      <c r="E222"/>
      <c r="F222"/>
      <c r="G222"/>
      <c r="H222"/>
    </row>
    <row r="223" spans="2:15">
      <c r="B223"/>
      <c r="C223"/>
      <c r="D223"/>
      <c r="E223"/>
      <c r="F223"/>
      <c r="G223"/>
      <c r="H223"/>
    </row>
    <row r="224" spans="2:15">
      <c r="B224"/>
      <c r="C224"/>
      <c r="D224"/>
      <c r="E224"/>
      <c r="F224"/>
      <c r="G224"/>
      <c r="H224"/>
    </row>
    <row r="225" spans="2:8">
      <c r="B225"/>
      <c r="C225"/>
      <c r="D225"/>
      <c r="E225"/>
      <c r="F225"/>
      <c r="G225"/>
      <c r="H225"/>
    </row>
    <row r="226" spans="2:8">
      <c r="B226"/>
      <c r="C226"/>
      <c r="D226"/>
      <c r="E226"/>
      <c r="F226"/>
      <c r="G226"/>
      <c r="H226"/>
    </row>
    <row r="227" spans="2:8">
      <c r="B227"/>
      <c r="C227"/>
      <c r="D227"/>
      <c r="E227"/>
      <c r="F227"/>
      <c r="G227"/>
      <c r="H227"/>
    </row>
    <row r="228" spans="2:8">
      <c r="B228"/>
      <c r="C228"/>
      <c r="D228"/>
      <c r="E228"/>
      <c r="F228"/>
      <c r="G228"/>
      <c r="H228"/>
    </row>
    <row r="229" spans="2:8">
      <c r="B229"/>
      <c r="C229"/>
      <c r="D229"/>
      <c r="E229"/>
      <c r="F229"/>
      <c r="G229"/>
      <c r="H229"/>
    </row>
    <row r="230" spans="2:8">
      <c r="B230"/>
      <c r="C230"/>
      <c r="D230"/>
      <c r="E230"/>
      <c r="F230"/>
      <c r="G230"/>
      <c r="H230"/>
    </row>
    <row r="231" spans="2:8">
      <c r="B231"/>
      <c r="C231"/>
      <c r="D231"/>
      <c r="E231"/>
      <c r="F231"/>
      <c r="G231"/>
      <c r="H231"/>
    </row>
    <row r="232" spans="2:8">
      <c r="B232"/>
      <c r="C232"/>
      <c r="D232"/>
      <c r="E232"/>
      <c r="F232"/>
      <c r="G232"/>
      <c r="H232"/>
    </row>
    <row r="233" spans="2:8">
      <c r="B233"/>
      <c r="C233"/>
      <c r="D233"/>
      <c r="E233"/>
      <c r="F233"/>
      <c r="G233"/>
      <c r="H233"/>
    </row>
    <row r="234" spans="2:8">
      <c r="B234"/>
      <c r="C234"/>
      <c r="D234"/>
      <c r="E234"/>
      <c r="F234"/>
      <c r="G234"/>
    </row>
    <row r="235" spans="2:8">
      <c r="B235"/>
      <c r="C235"/>
      <c r="D235"/>
      <c r="E235"/>
      <c r="F235"/>
      <c r="G235"/>
    </row>
    <row r="236" spans="2:8">
      <c r="B236"/>
      <c r="C236"/>
      <c r="D236"/>
      <c r="E236"/>
      <c r="F236"/>
      <c r="G236"/>
    </row>
    <row r="237" spans="2:8">
      <c r="B237"/>
      <c r="C237"/>
      <c r="D237"/>
      <c r="E237"/>
      <c r="F237"/>
      <c r="G237"/>
    </row>
    <row r="238" spans="2:8">
      <c r="B238"/>
      <c r="C238"/>
      <c r="D238"/>
      <c r="E238"/>
      <c r="F238"/>
      <c r="G238"/>
    </row>
    <row r="239" spans="2:8">
      <c r="B239"/>
      <c r="C239"/>
      <c r="D239"/>
      <c r="E239"/>
      <c r="F239"/>
      <c r="G239"/>
    </row>
    <row r="240" spans="2:8">
      <c r="B240"/>
      <c r="C240"/>
      <c r="D240"/>
      <c r="E240"/>
      <c r="F240"/>
      <c r="G240"/>
    </row>
    <row r="241" spans="2:7">
      <c r="B241"/>
      <c r="C241"/>
      <c r="D241"/>
      <c r="E241"/>
      <c r="F241"/>
      <c r="G241"/>
    </row>
    <row r="242" spans="2:7">
      <c r="B242"/>
      <c r="C242"/>
      <c r="D242"/>
      <c r="E242"/>
      <c r="F242"/>
      <c r="G242"/>
    </row>
    <row r="243" spans="2:7">
      <c r="B243"/>
      <c r="C243"/>
      <c r="D243"/>
      <c r="E243"/>
      <c r="F243"/>
      <c r="G243"/>
    </row>
    <row r="244" spans="2:7">
      <c r="B244"/>
      <c r="C244"/>
      <c r="D244"/>
      <c r="E244"/>
      <c r="F244"/>
      <c r="G244"/>
    </row>
    <row r="245" spans="2:7">
      <c r="B245"/>
      <c r="C245"/>
      <c r="D245"/>
      <c r="E245"/>
      <c r="F245"/>
      <c r="G245"/>
    </row>
    <row r="246" spans="2:7">
      <c r="B246"/>
      <c r="C246"/>
      <c r="D246"/>
      <c r="E246"/>
      <c r="F246"/>
      <c r="G246"/>
    </row>
    <row r="247" spans="2:7">
      <c r="B247"/>
      <c r="C247"/>
      <c r="D247"/>
      <c r="E247"/>
      <c r="F247"/>
      <c r="G247"/>
    </row>
    <row r="248" spans="2:7">
      <c r="B248"/>
      <c r="C248"/>
      <c r="D248"/>
      <c r="E248"/>
      <c r="F248"/>
      <c r="G248"/>
    </row>
    <row r="249" spans="2:7">
      <c r="B249"/>
      <c r="C249"/>
      <c r="D249"/>
      <c r="E249"/>
      <c r="F249"/>
      <c r="G249"/>
    </row>
    <row r="250" spans="2:7">
      <c r="B250"/>
      <c r="C250"/>
      <c r="D250"/>
      <c r="E250"/>
      <c r="F250"/>
      <c r="G250"/>
    </row>
    <row r="251" spans="2:7">
      <c r="B251"/>
      <c r="C251"/>
      <c r="D251"/>
      <c r="E251"/>
      <c r="F251"/>
    </row>
    <row r="252" spans="2:7">
      <c r="B252"/>
      <c r="C252"/>
      <c r="D252"/>
      <c r="E252"/>
      <c r="F252"/>
    </row>
    <row r="253" spans="2:7">
      <c r="B253"/>
      <c r="C253"/>
      <c r="D253"/>
      <c r="E253"/>
      <c r="F253"/>
    </row>
    <row r="254" spans="2:7">
      <c r="B254"/>
      <c r="C254"/>
      <c r="D254"/>
      <c r="E254"/>
      <c r="F254"/>
    </row>
    <row r="255" spans="2:7">
      <c r="B255"/>
      <c r="C255"/>
      <c r="D255"/>
      <c r="E255"/>
      <c r="F255"/>
    </row>
    <row r="256" spans="2:7">
      <c r="B256"/>
      <c r="C256"/>
      <c r="D256"/>
      <c r="E256"/>
      <c r="F256"/>
    </row>
    <row r="257" spans="2:6">
      <c r="B257"/>
      <c r="C257"/>
      <c r="D257"/>
      <c r="E257"/>
      <c r="F257"/>
    </row>
    <row r="258" spans="2:6">
      <c r="B258"/>
      <c r="C258"/>
      <c r="D258"/>
      <c r="E258"/>
      <c r="F258"/>
    </row>
    <row r="259" spans="2:6">
      <c r="B259"/>
      <c r="C259"/>
      <c r="D259"/>
      <c r="E259"/>
      <c r="F259"/>
    </row>
    <row r="260" spans="2:6">
      <c r="B260"/>
      <c r="C260"/>
      <c r="D260"/>
      <c r="E260"/>
      <c r="F260"/>
    </row>
    <row r="261" spans="2:6">
      <c r="B261"/>
      <c r="C261"/>
      <c r="D261"/>
      <c r="E261"/>
      <c r="F261"/>
    </row>
    <row r="262" spans="2:6">
      <c r="B262"/>
      <c r="C262"/>
      <c r="D262"/>
      <c r="E262"/>
      <c r="F262"/>
    </row>
    <row r="263" spans="2:6">
      <c r="B263"/>
      <c r="C263"/>
      <c r="D263"/>
      <c r="E263"/>
      <c r="F263"/>
    </row>
    <row r="264" spans="2:6">
      <c r="B264"/>
      <c r="C264"/>
      <c r="D264"/>
      <c r="E264"/>
    </row>
    <row r="265" spans="2:6">
      <c r="B265"/>
      <c r="C265"/>
      <c r="D265"/>
      <c r="E265"/>
    </row>
    <row r="266" spans="2:6">
      <c r="B266"/>
      <c r="C266"/>
      <c r="D266"/>
      <c r="E266"/>
    </row>
    <row r="267" spans="2:6">
      <c r="B267"/>
      <c r="C267"/>
      <c r="D267"/>
      <c r="E267"/>
    </row>
    <row r="268" spans="2:6">
      <c r="B268"/>
      <c r="C268"/>
      <c r="D268"/>
      <c r="E268"/>
    </row>
    <row r="269" spans="2:6">
      <c r="B269"/>
      <c r="C269"/>
      <c r="D269"/>
      <c r="E269"/>
    </row>
    <row r="270" spans="2:6">
      <c r="B270"/>
      <c r="C270"/>
      <c r="D270"/>
      <c r="E270"/>
    </row>
    <row r="271" spans="2:6">
      <c r="B271"/>
      <c r="C271"/>
      <c r="D271"/>
      <c r="E271"/>
    </row>
    <row r="272" spans="2:6">
      <c r="B272"/>
      <c r="C272"/>
      <c r="D272"/>
      <c r="E272"/>
    </row>
    <row r="273" spans="2:5">
      <c r="B273"/>
      <c r="C273"/>
      <c r="D273"/>
      <c r="E273"/>
    </row>
    <row r="274" spans="2:5">
      <c r="B274"/>
      <c r="C274"/>
      <c r="D274"/>
      <c r="E274"/>
    </row>
    <row r="275" spans="2:5">
      <c r="B275"/>
      <c r="C275"/>
      <c r="D275"/>
      <c r="E275"/>
    </row>
    <row r="276" spans="2:5">
      <c r="B276"/>
      <c r="C276"/>
      <c r="D276"/>
      <c r="E276"/>
    </row>
    <row r="277" spans="2:5">
      <c r="B277"/>
      <c r="C277"/>
      <c r="D277"/>
      <c r="E277"/>
    </row>
    <row r="278" spans="2:5">
      <c r="B278"/>
      <c r="C278"/>
      <c r="D278"/>
      <c r="E278"/>
    </row>
    <row r="279" spans="2:5">
      <c r="B279"/>
      <c r="C279"/>
      <c r="D279"/>
      <c r="E279"/>
    </row>
    <row r="280" spans="2:5">
      <c r="B280"/>
      <c r="C280"/>
      <c r="D280"/>
      <c r="E280"/>
    </row>
    <row r="281" spans="2:5">
      <c r="B281"/>
      <c r="C281"/>
      <c r="D281"/>
      <c r="E281"/>
    </row>
    <row r="282" spans="2:5">
      <c r="B282"/>
      <c r="C282"/>
      <c r="D282"/>
      <c r="E282"/>
    </row>
    <row r="283" spans="2:5">
      <c r="B283"/>
      <c r="C283"/>
      <c r="D283"/>
      <c r="E283"/>
    </row>
    <row r="284" spans="2:5">
      <c r="B284"/>
      <c r="C284"/>
      <c r="D284"/>
      <c r="E284"/>
    </row>
    <row r="285" spans="2:5">
      <c r="B285"/>
      <c r="C285"/>
      <c r="D285"/>
      <c r="E285"/>
    </row>
    <row r="286" spans="2:5">
      <c r="B286"/>
      <c r="C286"/>
      <c r="D286"/>
      <c r="E286"/>
    </row>
    <row r="287" spans="2:5">
      <c r="B287"/>
      <c r="C287"/>
      <c r="D287"/>
      <c r="E287"/>
    </row>
    <row r="288" spans="2:5">
      <c r="B288"/>
      <c r="C288"/>
      <c r="D288"/>
      <c r="E288"/>
    </row>
    <row r="289" spans="2:5">
      <c r="B289"/>
      <c r="C289"/>
      <c r="D289"/>
      <c r="E289"/>
    </row>
    <row r="290" spans="2:5">
      <c r="B290"/>
      <c r="C290"/>
      <c r="D290"/>
      <c r="E290"/>
    </row>
    <row r="291" spans="2:5">
      <c r="B291"/>
      <c r="C291"/>
      <c r="D291"/>
      <c r="E291"/>
    </row>
    <row r="292" spans="2:5">
      <c r="B292"/>
      <c r="C292"/>
      <c r="D292"/>
      <c r="E292"/>
    </row>
    <row r="293" spans="2:5">
      <c r="B293"/>
      <c r="C293"/>
      <c r="D293"/>
      <c r="E293"/>
    </row>
    <row r="294" spans="2:5">
      <c r="B294"/>
      <c r="C294"/>
      <c r="D294"/>
      <c r="E294"/>
    </row>
    <row r="295" spans="2:5">
      <c r="B295"/>
      <c r="C295"/>
      <c r="D295"/>
      <c r="E295"/>
    </row>
    <row r="296" spans="2:5">
      <c r="B296"/>
      <c r="C296"/>
      <c r="D296"/>
      <c r="E296"/>
    </row>
    <row r="297" spans="2:5">
      <c r="B297"/>
      <c r="C297"/>
      <c r="D297"/>
      <c r="E297"/>
    </row>
    <row r="298" spans="2:5">
      <c r="B298"/>
      <c r="C298"/>
      <c r="D298"/>
      <c r="E298"/>
    </row>
    <row r="299" spans="2:5">
      <c r="B299"/>
      <c r="C299"/>
      <c r="D299"/>
      <c r="E299"/>
    </row>
    <row r="300" spans="2:5">
      <c r="B300"/>
      <c r="C300"/>
      <c r="D300"/>
      <c r="E300"/>
    </row>
    <row r="301" spans="2:5">
      <c r="B301"/>
      <c r="C301"/>
      <c r="D301"/>
    </row>
    <row r="302" spans="2:5">
      <c r="B302"/>
      <c r="C302"/>
      <c r="D302"/>
    </row>
    <row r="303" spans="2:5">
      <c r="B303"/>
      <c r="C303"/>
      <c r="D303"/>
    </row>
    <row r="304" spans="2:5">
      <c r="B304"/>
      <c r="C304"/>
      <c r="D304"/>
    </row>
    <row r="305" spans="2:4">
      <c r="B305"/>
      <c r="C305"/>
      <c r="D305"/>
    </row>
    <row r="306" spans="2:4">
      <c r="B306"/>
      <c r="C306"/>
      <c r="D306"/>
    </row>
    <row r="307" spans="2:4">
      <c r="B307"/>
      <c r="C307"/>
      <c r="D307"/>
    </row>
    <row r="308" spans="2:4">
      <c r="B308"/>
      <c r="C308"/>
      <c r="D308"/>
    </row>
    <row r="309" spans="2:4">
      <c r="B309"/>
      <c r="C309"/>
      <c r="D309"/>
    </row>
    <row r="310" spans="2:4">
      <c r="B310"/>
      <c r="C310"/>
      <c r="D310"/>
    </row>
    <row r="311" spans="2:4">
      <c r="B311"/>
      <c r="C311"/>
      <c r="D311"/>
    </row>
    <row r="312" spans="2:4">
      <c r="B312"/>
      <c r="C312"/>
      <c r="D312"/>
    </row>
    <row r="313" spans="2:4">
      <c r="B313"/>
      <c r="C313"/>
      <c r="D313"/>
    </row>
    <row r="314" spans="2:4">
      <c r="B314"/>
      <c r="C314"/>
      <c r="D314"/>
    </row>
    <row r="315" spans="2:4">
      <c r="B315"/>
      <c r="C315"/>
      <c r="D315"/>
    </row>
    <row r="316" spans="2:4">
      <c r="B316"/>
      <c r="C316"/>
      <c r="D316"/>
    </row>
    <row r="317" spans="2:4">
      <c r="B317"/>
      <c r="C317"/>
      <c r="D317"/>
    </row>
    <row r="318" spans="2:4">
      <c r="B318"/>
      <c r="C318"/>
      <c r="D318"/>
    </row>
    <row r="319" spans="2:4">
      <c r="B319"/>
      <c r="C319"/>
      <c r="D319"/>
    </row>
    <row r="320" spans="2:4">
      <c r="B320"/>
      <c r="C320"/>
      <c r="D320"/>
    </row>
    <row r="321" spans="2:4">
      <c r="B321"/>
      <c r="C321"/>
      <c r="D321"/>
    </row>
    <row r="322" spans="2:4">
      <c r="B322"/>
      <c r="C322"/>
      <c r="D322"/>
    </row>
    <row r="323" spans="2:4">
      <c r="B323"/>
      <c r="C323"/>
      <c r="D323"/>
    </row>
    <row r="324" spans="2:4">
      <c r="B324"/>
      <c r="C324"/>
      <c r="D324"/>
    </row>
    <row r="325" spans="2:4">
      <c r="B325"/>
      <c r="C325"/>
      <c r="D325"/>
    </row>
    <row r="326" spans="2:4">
      <c r="B326"/>
      <c r="C326"/>
      <c r="D326"/>
    </row>
    <row r="327" spans="2:4">
      <c r="B327"/>
      <c r="C327"/>
      <c r="D327"/>
    </row>
    <row r="328" spans="2:4">
      <c r="B328"/>
      <c r="C328"/>
      <c r="D328"/>
    </row>
    <row r="329" spans="2:4">
      <c r="B329"/>
      <c r="C329"/>
      <c r="D329"/>
    </row>
    <row r="330" spans="2:4">
      <c r="B330"/>
      <c r="C330"/>
      <c r="D330"/>
    </row>
    <row r="331" spans="2:4">
      <c r="B331"/>
      <c r="C331"/>
      <c r="D331"/>
    </row>
    <row r="332" spans="2:4">
      <c r="B332"/>
      <c r="C332"/>
      <c r="D332"/>
    </row>
    <row r="333" spans="2:4">
      <c r="B333"/>
      <c r="C333"/>
      <c r="D333"/>
    </row>
    <row r="334" spans="2:4">
      <c r="B334"/>
      <c r="C334"/>
      <c r="D334"/>
    </row>
    <row r="335" spans="2:4">
      <c r="B335"/>
      <c r="C335"/>
      <c r="D335"/>
    </row>
    <row r="336" spans="2:4">
      <c r="B336"/>
      <c r="C336"/>
      <c r="D336"/>
    </row>
    <row r="337" spans="2:4">
      <c r="B337"/>
      <c r="C337"/>
      <c r="D337"/>
    </row>
    <row r="338" spans="2:4">
      <c r="B338"/>
      <c r="C338"/>
    </row>
    <row r="339" spans="2:4">
      <c r="B339"/>
      <c r="C339"/>
    </row>
    <row r="340" spans="2:4">
      <c r="B340"/>
      <c r="C340"/>
    </row>
    <row r="341" spans="2:4">
      <c r="B341"/>
      <c r="C341"/>
    </row>
    <row r="342" spans="2:4">
      <c r="B342"/>
      <c r="C342"/>
    </row>
    <row r="343" spans="2:4">
      <c r="B343"/>
      <c r="C343"/>
    </row>
    <row r="344" spans="2:4">
      <c r="B344"/>
      <c r="C344"/>
    </row>
    <row r="345" spans="2:4">
      <c r="B345"/>
      <c r="C345"/>
    </row>
    <row r="346" spans="2:4">
      <c r="B346"/>
      <c r="C346"/>
    </row>
    <row r="347" spans="2:4">
      <c r="B347"/>
      <c r="C347"/>
    </row>
    <row r="348" spans="2:4">
      <c r="B348"/>
      <c r="C348"/>
    </row>
    <row r="349" spans="2:4">
      <c r="B349"/>
      <c r="C349"/>
    </row>
    <row r="350" spans="2:4">
      <c r="B350"/>
      <c r="C350"/>
    </row>
    <row r="351" spans="2:4">
      <c r="B351"/>
      <c r="C351"/>
    </row>
    <row r="352" spans="2:4">
      <c r="B352"/>
      <c r="C352"/>
    </row>
    <row r="353" spans="2:3">
      <c r="B353"/>
      <c r="C353"/>
    </row>
    <row r="354" spans="2:3">
      <c r="B354"/>
      <c r="C354"/>
    </row>
    <row r="355" spans="2:3">
      <c r="B355"/>
      <c r="C355"/>
    </row>
    <row r="356" spans="2:3">
      <c r="B356"/>
      <c r="C356"/>
    </row>
    <row r="357" spans="2:3">
      <c r="B357"/>
      <c r="C357"/>
    </row>
    <row r="358" spans="2:3">
      <c r="B358"/>
      <c r="C358"/>
    </row>
    <row r="359" spans="2:3">
      <c r="B359"/>
      <c r="C359"/>
    </row>
    <row r="360" spans="2:3">
      <c r="B360"/>
      <c r="C360"/>
    </row>
    <row r="361" spans="2:3">
      <c r="B361"/>
      <c r="C361"/>
    </row>
    <row r="362" spans="2:3">
      <c r="B362"/>
    </row>
    <row r="363" spans="2:3">
      <c r="B363"/>
    </row>
    <row r="364" spans="2:3">
      <c r="B364"/>
    </row>
    <row r="365" spans="2:3">
      <c r="B365"/>
    </row>
    <row r="366" spans="2:3">
      <c r="B366"/>
    </row>
    <row r="367" spans="2:3">
      <c r="B367"/>
    </row>
    <row r="368" spans="2:3">
      <c r="B368"/>
    </row>
    <row r="369" spans="2:2">
      <c r="B369"/>
    </row>
    <row r="370" spans="2:2">
      <c r="B370"/>
    </row>
    <row r="371" spans="2:2">
      <c r="B371"/>
    </row>
    <row r="372" spans="2:2">
      <c r="B372"/>
    </row>
    <row r="373" spans="2:2">
      <c r="B373"/>
    </row>
    <row r="374" spans="2:2">
      <c r="B374"/>
    </row>
    <row r="375" spans="2:2">
      <c r="B375"/>
    </row>
    <row r="376" spans="2:2">
      <c r="B376"/>
    </row>
    <row r="377" spans="2:2">
      <c r="B377"/>
    </row>
    <row r="378" spans="2:2">
      <c r="B378"/>
    </row>
    <row r="379" spans="2:2">
      <c r="B379"/>
    </row>
    <row r="380" spans="2:2">
      <c r="B380"/>
    </row>
    <row r="381" spans="2:2">
      <c r="B381"/>
    </row>
    <row r="382" spans="2:2">
      <c r="B382"/>
    </row>
    <row r="383" spans="2:2">
      <c r="B383"/>
    </row>
    <row r="384" spans="2:2">
      <c r="B384"/>
    </row>
    <row r="385" spans="2:2">
      <c r="B385"/>
    </row>
    <row r="386" spans="2:2">
      <c r="B386"/>
    </row>
  </sheetData>
  <dataConsolidate/>
  <mergeCells count="16">
    <mergeCell ref="B174:C179"/>
    <mergeCell ref="B180:C181"/>
    <mergeCell ref="A69:A72"/>
    <mergeCell ref="A75:A78"/>
    <mergeCell ref="A81:A84"/>
    <mergeCell ref="A3:A6"/>
    <mergeCell ref="A9:A12"/>
    <mergeCell ref="A15:A18"/>
    <mergeCell ref="A21:A24"/>
    <mergeCell ref="A27:A30"/>
    <mergeCell ref="A63:A66"/>
    <mergeCell ref="A33:A36"/>
    <mergeCell ref="A39:A42"/>
    <mergeCell ref="A45:A48"/>
    <mergeCell ref="A51:A54"/>
    <mergeCell ref="A57:A60"/>
  </mergeCells>
  <conditionalFormatting sqref="G2:G6 G8:G12 G14:G18 G20:G30 G32:G48 G50:G60 G68:G72 G62:G66 G74:G78 G80:G84">
    <cfRule type="cellIs" dxfId="438" priority="26" operator="equal">
      <formula>1</formula>
    </cfRule>
  </conditionalFormatting>
  <conditionalFormatting sqref="F2:F6 F8:F12 F14:F18 F20:F30 F32:F48 F50:F60 F68:F72 F62:F66 F74:F78 F80:F84">
    <cfRule type="cellIs" dxfId="437" priority="25" operator="equal">
      <formula>1</formula>
    </cfRule>
  </conditionalFormatting>
  <conditionalFormatting sqref="H2:H6 H8:H12 H14:H18 H20:H30 H32:H48 H50:H60 H68:H72 H62:H66 H74:H78 H80:H84">
    <cfRule type="cellIs" dxfId="436" priority="24" operator="equal">
      <formula>1</formula>
    </cfRule>
  </conditionalFormatting>
  <conditionalFormatting sqref="H2:H6 H8:H12 H14:H18 H20:H30 H32:H48 H50:H60 H68:H72 H62:H66 H74:H78 H80:H84">
    <cfRule type="cellIs" dxfId="435" priority="19" operator="equal">
      <formula>1</formula>
    </cfRule>
  </conditionalFormatting>
  <conditionalFormatting sqref="C74:C78 C38:C42 C44:C48 C50:C54 C56:C60 C62:C66 C80:C84 C68:C72 C26:C30 C32:C36">
    <cfRule type="cellIs" dxfId="434" priority="16" operator="between">
      <formula>0</formula>
      <formula>17</formula>
    </cfRule>
    <cfRule type="cellIs" dxfId="433" priority="17" operator="between">
      <formula>18</formula>
      <formula>18</formula>
    </cfRule>
    <cfRule type="cellIs" dxfId="432" priority="18" operator="between">
      <formula>19</formula>
      <formula>36</formula>
    </cfRule>
  </conditionalFormatting>
  <conditionalFormatting sqref="C20:C24 C8:C12 C14:C18">
    <cfRule type="cellIs" dxfId="431" priority="13" operator="between">
      <formula>0</formula>
      <formula>17</formula>
    </cfRule>
    <cfRule type="cellIs" dxfId="430" priority="14" operator="between">
      <formula>18</formula>
      <formula>18</formula>
    </cfRule>
    <cfRule type="cellIs" dxfId="429" priority="15" operator="between">
      <formula>19</formula>
      <formula>36</formula>
    </cfRule>
  </conditionalFormatting>
  <conditionalFormatting sqref="C14:C18 C2:C6 C8:C12">
    <cfRule type="cellIs" dxfId="428" priority="10" operator="between">
      <formula>0</formula>
      <formula>17</formula>
    </cfRule>
    <cfRule type="cellIs" dxfId="427" priority="11" operator="between">
      <formula>18</formula>
      <formula>18</formula>
    </cfRule>
    <cfRule type="cellIs" dxfId="426" priority="12" operator="between">
      <formula>19</formula>
      <formula>36</formula>
    </cfRule>
  </conditionalFormatting>
  <conditionalFormatting sqref="M74:M78 M38:M42 M44:M48 M50:M54 M56:M60 M62:M66 M80:M84 M68:M72 M26:M30 M32:M36">
    <cfRule type="cellIs" dxfId="425" priority="7" operator="between">
      <formula>0</formula>
      <formula>17</formula>
    </cfRule>
    <cfRule type="cellIs" dxfId="424" priority="8" operator="between">
      <formula>18</formula>
      <formula>18</formula>
    </cfRule>
    <cfRule type="cellIs" dxfId="423" priority="9" operator="between">
      <formula>19</formula>
      <formula>36</formula>
    </cfRule>
  </conditionalFormatting>
  <conditionalFormatting sqref="M20:M24 M8:M12 M14:M18">
    <cfRule type="cellIs" dxfId="422" priority="4" operator="between">
      <formula>0</formula>
      <formula>17</formula>
    </cfRule>
    <cfRule type="cellIs" dxfId="421" priority="5" operator="between">
      <formula>18</formula>
      <formula>18</formula>
    </cfRule>
    <cfRule type="cellIs" dxfId="420" priority="6" operator="between">
      <formula>19</formula>
      <formula>36</formula>
    </cfRule>
  </conditionalFormatting>
  <conditionalFormatting sqref="M14:M18 M2:M6 M8:M12">
    <cfRule type="cellIs" dxfId="419" priority="1" operator="between">
      <formula>0</formula>
      <formula>17</formula>
    </cfRule>
    <cfRule type="cellIs" dxfId="418" priority="2" operator="between">
      <formula>18</formula>
      <formula>18</formula>
    </cfRule>
    <cfRule type="cellIs" dxfId="417" priority="3" operator="between">
      <formula>19</formula>
      <formula>36</formula>
    </cfRule>
  </conditionalFormatting>
  <printOptions horizontalCentered="1"/>
  <pageMargins left="0.23622047244094491" right="0.23622047244094491" top="0.23622047244094491" bottom="0.19685039370078741" header="0.59055118110236227" footer="0.43307086614173229"/>
  <pageSetup paperSize="9" scale="76" fitToHeight="2" orientation="portrait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V386"/>
  <sheetViews>
    <sheetView tabSelected="1" topLeftCell="A27" zoomScaleNormal="100" workbookViewId="0" xr3:uid="{7BE570AB-09E9-518F-B8F7-3F91B7162CA9}">
      <selection activeCell="L172" sqref="L172"/>
    </sheetView>
  </sheetViews>
  <sheetFormatPr defaultColWidth="11.42578125" defaultRowHeight="18.75"/>
  <cols>
    <col min="1" max="1" width="9.7109375" style="10" customWidth="1"/>
    <col min="2" max="2" width="18.5703125" style="3" customWidth="1"/>
    <col min="3" max="3" width="10.85546875" style="20" customWidth="1"/>
    <col min="4" max="4" width="13.140625" style="10" customWidth="1"/>
    <col min="5" max="10" width="13.140625" style="10" hidden="1" customWidth="1"/>
    <col min="11" max="11" width="6.28515625" style="10" customWidth="1"/>
    <col min="12" max="12" width="16.140625" style="10" customWidth="1"/>
    <col min="13" max="13" width="10" style="20" customWidth="1"/>
    <col min="14" max="14" width="12.42578125" style="3" customWidth="1"/>
    <col min="15" max="15" width="5.85546875" style="29" customWidth="1"/>
    <col min="16" max="16" width="6.28515625" customWidth="1"/>
    <col min="17" max="18" width="5.28515625" customWidth="1"/>
    <col min="19" max="19" width="6.5703125" customWidth="1"/>
    <col min="20" max="22" width="6.85546875" hidden="1" customWidth="1"/>
    <col min="23" max="26" width="6.85546875" customWidth="1"/>
    <col min="27" max="27" width="12" customWidth="1"/>
    <col min="28" max="28" width="25" customWidth="1"/>
    <col min="29" max="29" width="13.140625" customWidth="1"/>
    <col min="30" max="30" width="22.42578125" customWidth="1"/>
    <col min="31" max="32" width="18.140625" customWidth="1"/>
    <col min="33" max="33" width="17.85546875" customWidth="1"/>
    <col min="34" max="34" width="30.85546875" customWidth="1"/>
    <col min="35" max="35" width="19" customWidth="1"/>
    <col min="36" max="36" width="21.5703125" customWidth="1"/>
    <col min="37" max="38" width="17.28515625" customWidth="1"/>
    <col min="39" max="39" width="17" customWidth="1"/>
    <col min="40" max="40" width="30" customWidth="1"/>
    <col min="41" max="42" width="18.140625" customWidth="1"/>
    <col min="43" max="43" width="17.85546875" customWidth="1"/>
    <col min="44" max="44" width="30.85546875" customWidth="1"/>
    <col min="45" max="45" width="21.5703125" customWidth="1"/>
    <col min="46" max="47" width="17.28515625" customWidth="1"/>
    <col min="48" max="48" width="17" customWidth="1"/>
    <col min="49" max="49" width="30" customWidth="1"/>
    <col min="50" max="50" width="17.28515625" customWidth="1"/>
    <col min="51" max="51" width="17" customWidth="1"/>
    <col min="52" max="54" width="6.85546875" customWidth="1"/>
    <col min="55" max="55" width="3.85546875" customWidth="1"/>
    <col min="56" max="58" width="5.85546875" customWidth="1"/>
    <col min="59" max="61" width="6.85546875" customWidth="1"/>
    <col min="62" max="62" width="5.85546875" customWidth="1"/>
    <col min="63" max="63" width="3.28515625" customWidth="1"/>
    <col min="64" max="70" width="6.28515625" customWidth="1"/>
    <col min="71" max="71" width="16.7109375" customWidth="1"/>
    <col min="72" max="72" width="7.85546875" customWidth="1"/>
    <col min="73" max="73" width="8.140625" customWidth="1"/>
    <col min="74" max="74" width="19.85546875" customWidth="1"/>
    <col min="75" max="75" width="7" customWidth="1"/>
    <col min="76" max="77" width="7.28515625" customWidth="1"/>
    <col min="78" max="78" width="11.42578125" customWidth="1"/>
    <col min="79" max="79" width="8.140625" customWidth="1"/>
    <col min="80" max="82" width="11.140625" customWidth="1"/>
    <col min="83" max="85" width="6.85546875" customWidth="1"/>
    <col min="86" max="86" width="8.140625" customWidth="1"/>
    <col min="87" max="93" width="11.140625" customWidth="1"/>
    <col min="94" max="94" width="12.85546875" customWidth="1"/>
    <col min="95" max="101" width="6.85546875" customWidth="1"/>
    <col min="102" max="102" width="3.85546875" customWidth="1"/>
    <col min="103" max="105" width="5.85546875" customWidth="1"/>
    <col min="106" max="108" width="6.85546875" customWidth="1"/>
    <col min="109" max="109" width="5.85546875" customWidth="1"/>
    <col min="110" max="110" width="3.28515625" customWidth="1"/>
    <col min="111" max="117" width="6.28515625" customWidth="1"/>
    <col min="118" max="118" width="16.7109375" customWidth="1"/>
    <col min="119" max="119" width="7.85546875" customWidth="1"/>
    <col min="120" max="120" width="8.140625" customWidth="1"/>
    <col min="121" max="121" width="19.85546875" customWidth="1"/>
    <col min="122" max="122" width="7" customWidth="1"/>
    <col min="123" max="124" width="7.28515625" customWidth="1"/>
    <col min="125" max="125" width="11.42578125" customWidth="1"/>
    <col min="126" max="126" width="8.140625" customWidth="1"/>
    <col min="127" max="129" width="11.140625" customWidth="1"/>
    <col min="130" max="132" width="6.85546875" customWidth="1"/>
    <col min="133" max="133" width="8.140625" customWidth="1"/>
    <col min="134" max="140" width="11.140625" customWidth="1"/>
    <col min="141" max="141" width="12.5703125" customWidth="1"/>
    <col min="142" max="148" width="6.85546875" customWidth="1"/>
    <col min="149" max="149" width="3.85546875" customWidth="1"/>
    <col min="150" max="152" width="5.85546875" customWidth="1"/>
    <col min="153" max="155" width="6.85546875" customWidth="1"/>
    <col min="156" max="156" width="5.85546875" customWidth="1"/>
    <col min="157" max="157" width="3.28515625" customWidth="1"/>
    <col min="158" max="164" width="6.28515625" customWidth="1"/>
    <col min="165" max="165" width="16.7109375" customWidth="1"/>
    <col min="166" max="166" width="7.85546875" customWidth="1"/>
    <col min="167" max="167" width="8.140625" customWidth="1"/>
    <col min="168" max="168" width="19.85546875" customWidth="1"/>
    <col min="169" max="169" width="7" customWidth="1"/>
    <col min="170" max="171" width="7.28515625" customWidth="1"/>
    <col min="172" max="172" width="11.42578125" customWidth="1"/>
    <col min="173" max="173" width="8.140625" customWidth="1"/>
    <col min="174" max="176" width="11.140625" customWidth="1"/>
    <col min="177" max="179" width="6.85546875" customWidth="1"/>
    <col min="180" max="180" width="8.140625" customWidth="1"/>
    <col min="181" max="187" width="11.140625" customWidth="1"/>
    <col min="188" max="188" width="25.5703125" customWidth="1"/>
    <col min="189" max="195" width="6.85546875" customWidth="1"/>
    <col min="196" max="196" width="3.85546875" customWidth="1"/>
    <col min="197" max="199" width="5.85546875" customWidth="1"/>
    <col min="200" max="202" width="6.85546875" customWidth="1"/>
    <col min="203" max="203" width="5.85546875" customWidth="1"/>
    <col min="204" max="204" width="3.28515625" customWidth="1"/>
    <col min="205" max="211" width="6.28515625" customWidth="1"/>
    <col min="212" max="212" width="16.7109375" customWidth="1"/>
    <col min="213" max="213" width="7.85546875" customWidth="1"/>
    <col min="214" max="214" width="8.140625" customWidth="1"/>
    <col min="215" max="215" width="19.85546875" customWidth="1"/>
    <col min="216" max="216" width="7" customWidth="1"/>
    <col min="217" max="218" width="7.28515625" customWidth="1"/>
    <col min="219" max="219" width="11.42578125" customWidth="1"/>
    <col min="220" max="220" width="8.140625" customWidth="1"/>
    <col min="221" max="223" width="11.140625" customWidth="1"/>
    <col min="224" max="226" width="6.85546875" customWidth="1"/>
    <col min="227" max="227" width="8.140625" customWidth="1"/>
    <col min="228" max="234" width="11.140625" customWidth="1"/>
    <col min="235" max="235" width="13.7109375" customWidth="1"/>
    <col min="236" max="242" width="6.85546875" customWidth="1"/>
    <col min="243" max="243" width="3.85546875" customWidth="1"/>
    <col min="244" max="246" width="5.85546875" customWidth="1"/>
    <col min="247" max="249" width="6.85546875" customWidth="1"/>
    <col min="250" max="250" width="5.85546875" customWidth="1"/>
    <col min="251" max="251" width="3.28515625" customWidth="1"/>
    <col min="252" max="258" width="6.28515625" customWidth="1"/>
    <col min="259" max="259" width="16.7109375" customWidth="1"/>
    <col min="260" max="260" width="7.85546875" customWidth="1"/>
    <col min="261" max="261" width="8.140625" customWidth="1"/>
    <col min="262" max="262" width="19.85546875" customWidth="1"/>
    <col min="263" max="263" width="7" customWidth="1"/>
    <col min="264" max="265" width="7.28515625" customWidth="1"/>
    <col min="266" max="266" width="11.42578125" customWidth="1"/>
    <col min="267" max="267" width="8.140625" customWidth="1"/>
    <col min="268" max="270" width="11.140625" customWidth="1"/>
    <col min="271" max="273" width="6.85546875" customWidth="1"/>
    <col min="274" max="274" width="8.140625" customWidth="1"/>
    <col min="275" max="281" width="11.140625" customWidth="1"/>
    <col min="282" max="282" width="13.42578125" customWidth="1"/>
    <col min="283" max="289" width="6.85546875" customWidth="1"/>
    <col min="290" max="290" width="3.85546875" customWidth="1"/>
    <col min="291" max="293" width="5.85546875" customWidth="1"/>
    <col min="294" max="296" width="6.85546875" customWidth="1"/>
    <col min="297" max="297" width="5.85546875" customWidth="1"/>
    <col min="298" max="298" width="3.28515625" customWidth="1"/>
    <col min="299" max="305" width="6.28515625" customWidth="1"/>
    <col min="306" max="306" width="16.7109375" customWidth="1"/>
    <col min="307" max="307" width="7.85546875" customWidth="1"/>
    <col min="308" max="308" width="8.140625" customWidth="1"/>
    <col min="309" max="309" width="19.85546875" customWidth="1"/>
    <col min="310" max="310" width="7" customWidth="1"/>
    <col min="311" max="312" width="7.28515625" customWidth="1"/>
    <col min="313" max="313" width="11.42578125" customWidth="1"/>
    <col min="314" max="314" width="8.140625" customWidth="1"/>
    <col min="315" max="317" width="11.140625" customWidth="1"/>
    <col min="318" max="320" width="6.85546875" customWidth="1"/>
    <col min="321" max="321" width="8.140625" customWidth="1"/>
    <col min="322" max="328" width="11.140625" customWidth="1"/>
    <col min="329" max="329" width="14.140625" customWidth="1"/>
    <col min="330" max="336" width="6.85546875" customWidth="1"/>
    <col min="337" max="337" width="3.85546875" customWidth="1"/>
    <col min="338" max="340" width="5.85546875" customWidth="1"/>
    <col min="341" max="343" width="6.85546875" customWidth="1"/>
    <col min="344" max="344" width="5.85546875" customWidth="1"/>
    <col min="345" max="345" width="3.28515625" customWidth="1"/>
    <col min="346" max="352" width="6.28515625" customWidth="1"/>
    <col min="353" max="353" width="16.7109375" bestFit="1" customWidth="1"/>
    <col min="354" max="354" width="7.85546875" customWidth="1"/>
    <col min="355" max="355" width="8.140625" customWidth="1"/>
    <col min="356" max="356" width="19.85546875" customWidth="1"/>
    <col min="357" max="357" width="7" customWidth="1"/>
    <col min="358" max="359" width="7.28515625" customWidth="1"/>
    <col min="361" max="361" width="8.140625" customWidth="1"/>
    <col min="362" max="364" width="11.140625" customWidth="1"/>
    <col min="365" max="367" width="6.85546875" customWidth="1"/>
    <col min="368" max="368" width="8.140625" customWidth="1"/>
    <col min="369" max="375" width="11.140625" customWidth="1"/>
    <col min="376" max="376" width="22.140625" bestFit="1" customWidth="1"/>
    <col min="377" max="378" width="17.85546875" bestFit="1" customWidth="1"/>
    <col min="379" max="379" width="17.5703125" bestFit="1" customWidth="1"/>
    <col min="380" max="380" width="30.5703125" bestFit="1" customWidth="1"/>
    <col min="381" max="381" width="18.7109375" bestFit="1" customWidth="1"/>
    <col min="382" max="382" width="18.42578125" bestFit="1" customWidth="1"/>
    <col min="383" max="383" width="19.140625" bestFit="1" customWidth="1"/>
  </cols>
  <sheetData>
    <row r="1" spans="1:22" ht="22.5" customHeight="1" thickBot="1">
      <c r="A1" s="1"/>
      <c r="B1" s="58" t="s">
        <v>78</v>
      </c>
      <c r="C1" s="59" t="s">
        <v>121</v>
      </c>
      <c r="D1" s="60"/>
      <c r="N1" s="30"/>
      <c r="O1" s="20"/>
      <c r="P1" s="20" t="s">
        <v>2</v>
      </c>
      <c r="Q1" s="10"/>
      <c r="R1" s="10"/>
      <c r="S1" s="10"/>
      <c r="T1" s="10"/>
      <c r="U1" s="10"/>
      <c r="V1" s="10"/>
    </row>
    <row r="2" spans="1:22" s="2" customFormat="1" ht="25.5" customHeight="1">
      <c r="A2" s="27"/>
      <c r="B2" s="31" t="s">
        <v>3</v>
      </c>
      <c r="C2" s="28" t="s">
        <v>4</v>
      </c>
      <c r="D2" s="17" t="s">
        <v>5</v>
      </c>
      <c r="E2" s="17" t="s">
        <v>6</v>
      </c>
      <c r="F2" s="17" t="s">
        <v>7</v>
      </c>
      <c r="G2" s="17" t="s">
        <v>8</v>
      </c>
      <c r="H2" s="17" t="s">
        <v>9</v>
      </c>
      <c r="I2" s="9" t="s">
        <v>10</v>
      </c>
      <c r="J2" s="11" t="s">
        <v>11</v>
      </c>
      <c r="K2" s="21"/>
      <c r="L2" s="35" t="s">
        <v>12</v>
      </c>
      <c r="M2" s="28" t="s">
        <v>4</v>
      </c>
      <c r="N2" s="18" t="s">
        <v>5</v>
      </c>
      <c r="O2" s="49" t="s">
        <v>6</v>
      </c>
      <c r="P2" s="49" t="s">
        <v>7</v>
      </c>
      <c r="Q2" s="49" t="s">
        <v>8</v>
      </c>
      <c r="R2" s="49" t="s">
        <v>9</v>
      </c>
      <c r="S2" s="49" t="s">
        <v>10</v>
      </c>
      <c r="T2" s="54"/>
      <c r="U2" s="54"/>
    </row>
    <row r="3" spans="1:22" ht="20.25" customHeight="1">
      <c r="A3" s="78" t="s">
        <v>13</v>
      </c>
      <c r="B3" s="32" t="s">
        <v>122</v>
      </c>
      <c r="C3" s="25">
        <v>10</v>
      </c>
      <c r="D3" s="13">
        <v>4</v>
      </c>
      <c r="E3" s="15">
        <f>IF(C3="","",C3-M3)</f>
        <v>-16</v>
      </c>
      <c r="F3" s="15">
        <f>IF(C3="","",IF(C3&gt;18,1,0))</f>
        <v>0</v>
      </c>
      <c r="G3" s="15">
        <f>IF(C3="","",IF(C3=18,1,0))</f>
        <v>0</v>
      </c>
      <c r="H3" s="15">
        <f>IF(C3="","",IF(C3&lt;18,1,0))</f>
        <v>1</v>
      </c>
      <c r="I3" s="5">
        <f>IF(C3="","",(F3*3+G3*2+H3*1))</f>
        <v>1</v>
      </c>
      <c r="J3" s="12">
        <f>IF(C3="",0,D3+C3*1000+E3*1000000+I3*1000000000)</f>
        <v>984010004</v>
      </c>
      <c r="K3" s="22" t="s">
        <v>15</v>
      </c>
      <c r="L3" s="32" t="s">
        <v>123</v>
      </c>
      <c r="M3" s="25">
        <f>IF(C3="","",36-C3)</f>
        <v>26</v>
      </c>
      <c r="N3" s="50">
        <f>IF(D3="","",11-D3)</f>
        <v>7</v>
      </c>
      <c r="O3" s="48">
        <f>IF(M3="","",M3-C3)</f>
        <v>16</v>
      </c>
      <c r="P3" s="48">
        <f>IF(C3="","",IF(C3&lt;18,1,0))</f>
        <v>1</v>
      </c>
      <c r="Q3" s="48">
        <f>IF(C3="","",IF(C3=18,1,0))</f>
        <v>0</v>
      </c>
      <c r="R3" s="48">
        <f>IF(C3="","",IF(C3&gt;18,1,0))</f>
        <v>0</v>
      </c>
      <c r="S3" s="48">
        <f>IF(C3="","",(P3*3+Q3*2+R3*1))</f>
        <v>3</v>
      </c>
      <c r="T3" s="48">
        <f>IF(N3="","",N3+M3*1000+O3*1000000+S3*1000000000)</f>
        <v>3016026007</v>
      </c>
      <c r="U3" s="55"/>
    </row>
    <row r="4" spans="1:22" ht="20.25" customHeight="1">
      <c r="A4" s="79"/>
      <c r="B4" s="32" t="s">
        <v>124</v>
      </c>
      <c r="C4" s="25">
        <v>12</v>
      </c>
      <c r="D4" s="13">
        <v>4</v>
      </c>
      <c r="E4" s="15">
        <f>IF(C4="","",C4-M4)</f>
        <v>-12</v>
      </c>
      <c r="F4" s="15">
        <f t="shared" ref="F4:F6" si="0">IF(C4="","",IF(C4&gt;18,1,0))</f>
        <v>0</v>
      </c>
      <c r="G4" s="15">
        <f t="shared" ref="G4:G6" si="1">IF(C4="","",IF(C4=18,1,0))</f>
        <v>0</v>
      </c>
      <c r="H4" s="15">
        <f t="shared" ref="H4:H6" si="2">IF(C4="","",IF(C4&lt;18,1,0))</f>
        <v>1</v>
      </c>
      <c r="I4" s="5">
        <f t="shared" ref="I4:I27" si="3">IF(C4="","",(F4*3+G4*2+H4*1))</f>
        <v>1</v>
      </c>
      <c r="J4" s="12">
        <f>IF(C4="",0,D4+C4*1000+E4*1000000+I4*1000000000)</f>
        <v>988012004</v>
      </c>
      <c r="K4" s="22" t="s">
        <v>15</v>
      </c>
      <c r="L4" s="32" t="s">
        <v>125</v>
      </c>
      <c r="M4" s="25">
        <f t="shared" ref="M4:M6" si="4">IF(C4="","",36-C4)</f>
        <v>24</v>
      </c>
      <c r="N4" s="50">
        <f t="shared" ref="N4:N6" si="5">IF(D4="","",11-D4)</f>
        <v>7</v>
      </c>
      <c r="O4" s="48">
        <f t="shared" ref="O4:O6" si="6">IF(M4="","",M4-C4)</f>
        <v>12</v>
      </c>
      <c r="P4" s="48">
        <f t="shared" ref="P4:P6" si="7">IF(C4="","",IF(C4&lt;18,1,0))</f>
        <v>1</v>
      </c>
      <c r="Q4" s="48">
        <f t="shared" ref="Q4:Q6" si="8">IF(C4="","",IF(C4=18,1,0))</f>
        <v>0</v>
      </c>
      <c r="R4" s="48">
        <f t="shared" ref="R4:R6" si="9">IF(C4="","",IF(C4&gt;18,1,0))</f>
        <v>0</v>
      </c>
      <c r="S4" s="48">
        <f t="shared" ref="S4:S67" si="10">IF(C4="","",(P4*3+Q4*2+R4*1))</f>
        <v>3</v>
      </c>
      <c r="T4" s="48">
        <f t="shared" ref="T4:T6" si="11">IF(N4="","",N4+M4*1000+O4*1000000+S4*1000000000)</f>
        <v>3012024007</v>
      </c>
      <c r="U4" s="55"/>
    </row>
    <row r="5" spans="1:22" ht="20.25" customHeight="1">
      <c r="A5" s="79"/>
      <c r="B5" s="32" t="s">
        <v>126</v>
      </c>
      <c r="C5" s="25">
        <v>18</v>
      </c>
      <c r="D5" s="13">
        <v>5</v>
      </c>
      <c r="E5" s="15">
        <f>IF(C5="","",C5-M5)</f>
        <v>0</v>
      </c>
      <c r="F5" s="15">
        <f t="shared" si="0"/>
        <v>0</v>
      </c>
      <c r="G5" s="15">
        <f t="shared" si="1"/>
        <v>1</v>
      </c>
      <c r="H5" s="15">
        <f t="shared" si="2"/>
        <v>0</v>
      </c>
      <c r="I5" s="5">
        <f t="shared" si="3"/>
        <v>2</v>
      </c>
      <c r="J5" s="12">
        <f>IF(C5="",0,D5+C5*1000+E5*1000000+I5*1000000000)</f>
        <v>2000018005</v>
      </c>
      <c r="K5" s="22" t="s">
        <v>15</v>
      </c>
      <c r="L5" s="32" t="s">
        <v>127</v>
      </c>
      <c r="M5" s="25">
        <f t="shared" si="4"/>
        <v>18</v>
      </c>
      <c r="N5" s="50">
        <f t="shared" si="5"/>
        <v>6</v>
      </c>
      <c r="O5" s="48">
        <f t="shared" si="6"/>
        <v>0</v>
      </c>
      <c r="P5" s="48">
        <f t="shared" si="7"/>
        <v>0</v>
      </c>
      <c r="Q5" s="48">
        <f t="shared" si="8"/>
        <v>1</v>
      </c>
      <c r="R5" s="48">
        <f t="shared" si="9"/>
        <v>0</v>
      </c>
      <c r="S5" s="48">
        <f t="shared" si="10"/>
        <v>2</v>
      </c>
      <c r="T5" s="48">
        <f t="shared" si="11"/>
        <v>2000018006</v>
      </c>
      <c r="U5" s="55"/>
    </row>
    <row r="6" spans="1:22" ht="20.25" customHeight="1" thickBot="1">
      <c r="A6" s="80"/>
      <c r="B6" s="33" t="s">
        <v>128</v>
      </c>
      <c r="C6" s="26">
        <v>8</v>
      </c>
      <c r="D6" s="14">
        <v>2</v>
      </c>
      <c r="E6" s="51">
        <f>IF(C6="","",C6-M6)</f>
        <v>-20</v>
      </c>
      <c r="F6" s="51">
        <f t="shared" si="0"/>
        <v>0</v>
      </c>
      <c r="G6" s="51">
        <f t="shared" si="1"/>
        <v>0</v>
      </c>
      <c r="H6" s="51">
        <f t="shared" si="2"/>
        <v>1</v>
      </c>
      <c r="I6" s="5">
        <f t="shared" si="3"/>
        <v>1</v>
      </c>
      <c r="J6" s="52">
        <f>IF(C6="",0,D6+C6*1000+E6*1000000+I6*1000000000)</f>
        <v>980008002</v>
      </c>
      <c r="K6" s="23" t="s">
        <v>15</v>
      </c>
      <c r="L6" s="33" t="s">
        <v>129</v>
      </c>
      <c r="M6" s="26">
        <f t="shared" si="4"/>
        <v>28</v>
      </c>
      <c r="N6" s="53">
        <f t="shared" si="5"/>
        <v>9</v>
      </c>
      <c r="O6" s="48">
        <f t="shared" si="6"/>
        <v>20</v>
      </c>
      <c r="P6" s="48">
        <f t="shared" si="7"/>
        <v>1</v>
      </c>
      <c r="Q6" s="48">
        <f t="shared" si="8"/>
        <v>0</v>
      </c>
      <c r="R6" s="48">
        <f t="shared" si="9"/>
        <v>0</v>
      </c>
      <c r="S6" s="48">
        <f t="shared" si="10"/>
        <v>3</v>
      </c>
      <c r="T6" s="48">
        <f t="shared" si="11"/>
        <v>3020028009</v>
      </c>
      <c r="U6" s="55"/>
    </row>
    <row r="7" spans="1:22" ht="9.75" customHeight="1" thickBot="1">
      <c r="A7" s="1"/>
      <c r="B7" s="30"/>
      <c r="C7" s="30"/>
      <c r="I7" s="5" t="str">
        <f t="shared" si="3"/>
        <v/>
      </c>
      <c r="M7" s="30"/>
      <c r="N7" s="16"/>
      <c r="O7" s="48"/>
      <c r="P7" s="48"/>
      <c r="Q7" s="48"/>
      <c r="R7" s="48"/>
      <c r="S7" s="48" t="str">
        <f t="shared" si="10"/>
        <v/>
      </c>
      <c r="T7" s="55"/>
      <c r="U7" s="55"/>
    </row>
    <row r="8" spans="1:22" s="2" customFormat="1" ht="20.25" customHeight="1">
      <c r="A8" s="27"/>
      <c r="B8" s="31" t="s">
        <v>3</v>
      </c>
      <c r="C8" s="28" t="s">
        <v>4</v>
      </c>
      <c r="D8" s="17" t="s">
        <v>23</v>
      </c>
      <c r="E8" s="17" t="s">
        <v>6</v>
      </c>
      <c r="F8" s="17" t="s">
        <v>7</v>
      </c>
      <c r="G8" s="17" t="s">
        <v>8</v>
      </c>
      <c r="H8" s="17" t="s">
        <v>9</v>
      </c>
      <c r="I8" s="5" t="e">
        <f t="shared" si="3"/>
        <v>#VALUE!</v>
      </c>
      <c r="J8" s="11"/>
      <c r="K8" s="36"/>
      <c r="L8" s="35" t="s">
        <v>12</v>
      </c>
      <c r="M8" s="28" t="s">
        <v>4</v>
      </c>
      <c r="N8" s="18" t="s">
        <v>23</v>
      </c>
      <c r="O8" s="49" t="s">
        <v>6</v>
      </c>
      <c r="P8" s="49" t="s">
        <v>7</v>
      </c>
      <c r="Q8" s="49" t="s">
        <v>8</v>
      </c>
      <c r="R8" s="49" t="s">
        <v>9</v>
      </c>
      <c r="S8" s="48" t="e">
        <f t="shared" si="10"/>
        <v>#VALUE!</v>
      </c>
      <c r="T8" s="54"/>
      <c r="U8" s="54"/>
    </row>
    <row r="9" spans="1:22" ht="20.25" customHeight="1">
      <c r="A9" s="78" t="s">
        <v>24</v>
      </c>
      <c r="B9" s="32" t="s">
        <v>123</v>
      </c>
      <c r="C9" s="25">
        <v>10</v>
      </c>
      <c r="D9" s="13">
        <v>3</v>
      </c>
      <c r="E9" s="15">
        <f>IF(C9="","",C9-M9)</f>
        <v>-16</v>
      </c>
      <c r="F9" s="15">
        <f>IF(C9="","",IF(C9&gt;18,1,0))</f>
        <v>0</v>
      </c>
      <c r="G9" s="15">
        <f>IF(C9="","",IF(C9=18,1,0))</f>
        <v>0</v>
      </c>
      <c r="H9" s="15">
        <f>IF(C9="","",IF(C9&lt;18,1,0))</f>
        <v>1</v>
      </c>
      <c r="I9" s="5">
        <f t="shared" si="3"/>
        <v>1</v>
      </c>
      <c r="J9" s="12">
        <f>IF(C9="",0,D9+C9*1000+E9*1000000+I9*1000000000)</f>
        <v>984010003</v>
      </c>
      <c r="K9" s="22" t="s">
        <v>15</v>
      </c>
      <c r="L9" s="32" t="s">
        <v>128</v>
      </c>
      <c r="M9" s="25">
        <f>IF(C9="","",36-C9)</f>
        <v>26</v>
      </c>
      <c r="N9" s="50">
        <f>IF(D9="","",11-D9)</f>
        <v>8</v>
      </c>
      <c r="O9" s="48">
        <f>IF(M9="","",M9-C9)</f>
        <v>16</v>
      </c>
      <c r="P9" s="48">
        <f>IF(C9="","",IF(C9&lt;18,1,0))</f>
        <v>1</v>
      </c>
      <c r="Q9" s="48">
        <f>IF(C9="","",IF(C9=18,1,0))</f>
        <v>0</v>
      </c>
      <c r="R9" s="48">
        <f>IF(C9="","",IF(C9&gt;18,1,0))</f>
        <v>0</v>
      </c>
      <c r="S9" s="48">
        <f t="shared" si="10"/>
        <v>3</v>
      </c>
      <c r="T9" s="48">
        <f>IF(N9="","",N9+M9*1000+O9*1000000+S9*1000000000)</f>
        <v>3016026008</v>
      </c>
      <c r="U9" s="55"/>
    </row>
    <row r="10" spans="1:22" ht="20.25" customHeight="1">
      <c r="A10" s="79" t="s">
        <v>25</v>
      </c>
      <c r="B10" s="32" t="s">
        <v>129</v>
      </c>
      <c r="C10" s="25">
        <v>18</v>
      </c>
      <c r="D10" s="13">
        <v>5</v>
      </c>
      <c r="E10" s="15">
        <f>IF(C10="","",C10-M10)</f>
        <v>0</v>
      </c>
      <c r="F10" s="15">
        <f t="shared" ref="F10:F12" si="12">IF(C10="","",IF(C10&gt;18,1,0))</f>
        <v>0</v>
      </c>
      <c r="G10" s="15">
        <f t="shared" ref="G10:G12" si="13">IF(C10="","",IF(C10=18,1,0))</f>
        <v>1</v>
      </c>
      <c r="H10" s="15">
        <f t="shared" ref="H10:H12" si="14">IF(C10="","",IF(C10&lt;18,1,0))</f>
        <v>0</v>
      </c>
      <c r="I10" s="5">
        <f t="shared" si="3"/>
        <v>2</v>
      </c>
      <c r="J10" s="12">
        <f>IF(C10="",0,D10+C10*1000+E10*1000000+I10*1000000000)</f>
        <v>2000018005</v>
      </c>
      <c r="K10" s="22" t="s">
        <v>15</v>
      </c>
      <c r="L10" s="32" t="s">
        <v>126</v>
      </c>
      <c r="M10" s="25">
        <f t="shared" ref="M10:M12" si="15">IF(C10="","",36-C10)</f>
        <v>18</v>
      </c>
      <c r="N10" s="50">
        <f t="shared" ref="N10:N12" si="16">IF(D10="","",11-D10)</f>
        <v>6</v>
      </c>
      <c r="O10" s="48">
        <f t="shared" ref="O10:O12" si="17">IF(M10="","",M10-C10)</f>
        <v>0</v>
      </c>
      <c r="P10" s="48">
        <f t="shared" ref="P10:P12" si="18">IF(C10="","",IF(C10&lt;18,1,0))</f>
        <v>0</v>
      </c>
      <c r="Q10" s="48">
        <f t="shared" ref="Q10:Q12" si="19">IF(C10="","",IF(C10=18,1,0))</f>
        <v>1</v>
      </c>
      <c r="R10" s="48">
        <f t="shared" ref="R10:R12" si="20">IF(C10="","",IF(C10&gt;18,1,0))</f>
        <v>0</v>
      </c>
      <c r="S10" s="48">
        <f t="shared" si="10"/>
        <v>2</v>
      </c>
      <c r="T10" s="48">
        <f t="shared" ref="T10:T12" si="21">IF(N10="","",N10+M10*1000+O10*1000000+S10*1000000000)</f>
        <v>2000018006</v>
      </c>
      <c r="U10" s="55"/>
    </row>
    <row r="11" spans="1:22" ht="20.25" customHeight="1">
      <c r="A11" s="79" t="s">
        <v>25</v>
      </c>
      <c r="B11" s="32" t="s">
        <v>127</v>
      </c>
      <c r="C11" s="25">
        <v>18</v>
      </c>
      <c r="D11" s="13">
        <v>6</v>
      </c>
      <c r="E11" s="15">
        <f>IF(C11="","",C11-M11)</f>
        <v>0</v>
      </c>
      <c r="F11" s="15">
        <f t="shared" si="12"/>
        <v>0</v>
      </c>
      <c r="G11" s="15">
        <f t="shared" si="13"/>
        <v>1</v>
      </c>
      <c r="H11" s="15">
        <f t="shared" si="14"/>
        <v>0</v>
      </c>
      <c r="I11" s="5">
        <f t="shared" si="3"/>
        <v>2</v>
      </c>
      <c r="J11" s="12">
        <f>IF(C11="",0,D11+C11*1000+E11*1000000+I11*1000000000)</f>
        <v>2000018006</v>
      </c>
      <c r="K11" s="22" t="s">
        <v>15</v>
      </c>
      <c r="L11" s="32" t="s">
        <v>124</v>
      </c>
      <c r="M11" s="25">
        <f t="shared" si="15"/>
        <v>18</v>
      </c>
      <c r="N11" s="50">
        <f t="shared" si="16"/>
        <v>5</v>
      </c>
      <c r="O11" s="48">
        <f t="shared" si="17"/>
        <v>0</v>
      </c>
      <c r="P11" s="48">
        <f t="shared" si="18"/>
        <v>0</v>
      </c>
      <c r="Q11" s="48">
        <f t="shared" si="19"/>
        <v>1</v>
      </c>
      <c r="R11" s="48">
        <f t="shared" si="20"/>
        <v>0</v>
      </c>
      <c r="S11" s="48">
        <f t="shared" si="10"/>
        <v>2</v>
      </c>
      <c r="T11" s="48">
        <f t="shared" si="21"/>
        <v>2000018005</v>
      </c>
      <c r="U11" s="55"/>
    </row>
    <row r="12" spans="1:22" ht="20.25" customHeight="1" thickBot="1">
      <c r="A12" s="80" t="s">
        <v>25</v>
      </c>
      <c r="B12" s="33" t="s">
        <v>125</v>
      </c>
      <c r="C12" s="26">
        <v>20</v>
      </c>
      <c r="D12" s="14">
        <v>6</v>
      </c>
      <c r="E12" s="51">
        <f>IF(C12="","",C12-M12)</f>
        <v>4</v>
      </c>
      <c r="F12" s="51">
        <f t="shared" si="12"/>
        <v>1</v>
      </c>
      <c r="G12" s="51">
        <f t="shared" si="13"/>
        <v>0</v>
      </c>
      <c r="H12" s="51">
        <f t="shared" si="14"/>
        <v>0</v>
      </c>
      <c r="I12" s="5">
        <f t="shared" si="3"/>
        <v>3</v>
      </c>
      <c r="J12" s="52">
        <f>IF(C12="",0,D12+C12*1000+E12*1000000+I12*1000000000)</f>
        <v>3004020006</v>
      </c>
      <c r="K12" s="23" t="s">
        <v>15</v>
      </c>
      <c r="L12" s="33" t="s">
        <v>122</v>
      </c>
      <c r="M12" s="26">
        <f t="shared" si="15"/>
        <v>16</v>
      </c>
      <c r="N12" s="53">
        <f t="shared" si="16"/>
        <v>5</v>
      </c>
      <c r="O12" s="48">
        <f t="shared" si="17"/>
        <v>-4</v>
      </c>
      <c r="P12" s="48">
        <f t="shared" si="18"/>
        <v>0</v>
      </c>
      <c r="Q12" s="48">
        <f t="shared" si="19"/>
        <v>0</v>
      </c>
      <c r="R12" s="48">
        <f t="shared" si="20"/>
        <v>1</v>
      </c>
      <c r="S12" s="48">
        <f t="shared" si="10"/>
        <v>1</v>
      </c>
      <c r="T12" s="48">
        <f t="shared" si="21"/>
        <v>996016005</v>
      </c>
      <c r="U12" s="55"/>
    </row>
    <row r="13" spans="1:22" ht="8.25" customHeight="1" thickBot="1">
      <c r="A13" s="1"/>
      <c r="B13" s="30"/>
      <c r="C13" s="30"/>
      <c r="I13" s="5" t="str">
        <f t="shared" si="3"/>
        <v/>
      </c>
      <c r="M13" s="30"/>
      <c r="N13" s="16"/>
      <c r="O13" s="48"/>
      <c r="P13" s="48"/>
      <c r="Q13" s="48"/>
      <c r="R13" s="48"/>
      <c r="S13" s="48" t="str">
        <f t="shared" si="10"/>
        <v/>
      </c>
      <c r="T13" s="55"/>
      <c r="U13" s="55"/>
    </row>
    <row r="14" spans="1:22" s="2" customFormat="1" ht="20.25" customHeight="1">
      <c r="A14" s="27"/>
      <c r="B14" s="31" t="s">
        <v>3</v>
      </c>
      <c r="C14" s="28" t="s">
        <v>4</v>
      </c>
      <c r="D14" s="17" t="s">
        <v>23</v>
      </c>
      <c r="E14" s="17" t="s">
        <v>6</v>
      </c>
      <c r="F14" s="17" t="s">
        <v>7</v>
      </c>
      <c r="G14" s="17" t="s">
        <v>8</v>
      </c>
      <c r="H14" s="17" t="s">
        <v>9</v>
      </c>
      <c r="I14" s="5" t="e">
        <f t="shared" si="3"/>
        <v>#VALUE!</v>
      </c>
      <c r="J14" s="11"/>
      <c r="K14" s="36"/>
      <c r="L14" s="35" t="s">
        <v>12</v>
      </c>
      <c r="M14" s="28" t="s">
        <v>4</v>
      </c>
      <c r="N14" s="18" t="s">
        <v>23</v>
      </c>
      <c r="O14" s="49" t="s">
        <v>6</v>
      </c>
      <c r="P14" s="49" t="s">
        <v>7</v>
      </c>
      <c r="Q14" s="49" t="s">
        <v>8</v>
      </c>
      <c r="R14" s="49" t="s">
        <v>9</v>
      </c>
      <c r="S14" s="48" t="e">
        <f t="shared" si="10"/>
        <v>#VALUE!</v>
      </c>
      <c r="T14" s="54"/>
      <c r="U14" s="54"/>
    </row>
    <row r="15" spans="1:22" ht="20.25" customHeight="1">
      <c r="A15" s="78" t="s">
        <v>26</v>
      </c>
      <c r="B15" s="32" t="s">
        <v>124</v>
      </c>
      <c r="C15" s="25">
        <v>16</v>
      </c>
      <c r="D15" s="13">
        <v>6</v>
      </c>
      <c r="E15" s="15">
        <f>IF(C15="","",C15-M15)</f>
        <v>-4</v>
      </c>
      <c r="F15" s="15">
        <f>IF(C15="","",IF(C15&gt;18,1,0))</f>
        <v>0</v>
      </c>
      <c r="G15" s="15">
        <f>IF(C15="","",IF(C15=18,1,0))</f>
        <v>0</v>
      </c>
      <c r="H15" s="15">
        <f>IF(C15="","",IF(C15&lt;18,1,0))</f>
        <v>1</v>
      </c>
      <c r="I15" s="5">
        <f t="shared" si="3"/>
        <v>1</v>
      </c>
      <c r="J15" s="12">
        <f>IF(C15="",0,D15+C15*1000+E15*1000000+I15*1000000000)</f>
        <v>996016006</v>
      </c>
      <c r="K15" s="22" t="s">
        <v>15</v>
      </c>
      <c r="L15" s="32" t="s">
        <v>129</v>
      </c>
      <c r="M15" s="25">
        <f>IF(C15="","",36-C15)</f>
        <v>20</v>
      </c>
      <c r="N15" s="50">
        <f>IF(D15="","",11-D15)</f>
        <v>5</v>
      </c>
      <c r="O15" s="48">
        <f>IF(M15="","",M15-C15)</f>
        <v>4</v>
      </c>
      <c r="P15" s="48">
        <f>IF(C15="","",IF(C15&lt;18,1,0))</f>
        <v>1</v>
      </c>
      <c r="Q15" s="48">
        <f>IF(C15="","",IF(C15=18,1,0))</f>
        <v>0</v>
      </c>
      <c r="R15" s="48">
        <f>IF(C15="","",IF(C15&gt;18,1,0))</f>
        <v>0</v>
      </c>
      <c r="S15" s="48">
        <f t="shared" si="10"/>
        <v>3</v>
      </c>
      <c r="T15" s="48">
        <f>IF(N15="","",N15+M15*1000+O15*1000000+S15*1000000000)</f>
        <v>3004020005</v>
      </c>
      <c r="U15" s="55"/>
    </row>
    <row r="16" spans="1:22" ht="20.25" customHeight="1">
      <c r="A16" s="79" t="s">
        <v>25</v>
      </c>
      <c r="B16" s="32" t="s">
        <v>126</v>
      </c>
      <c r="C16" s="25">
        <v>20</v>
      </c>
      <c r="D16" s="13">
        <v>6</v>
      </c>
      <c r="E16" s="15">
        <f>IF(C16="","",C16-M16)</f>
        <v>4</v>
      </c>
      <c r="F16" s="15">
        <f t="shared" ref="F16:F18" si="22">IF(C16="","",IF(C16&gt;18,1,0))</f>
        <v>1</v>
      </c>
      <c r="G16" s="15">
        <f t="shared" ref="G16:G18" si="23">IF(C16="","",IF(C16=18,1,0))</f>
        <v>0</v>
      </c>
      <c r="H16" s="15">
        <f t="shared" ref="H16:H18" si="24">IF(C16="","",IF(C16&lt;18,1,0))</f>
        <v>0</v>
      </c>
      <c r="I16" s="5">
        <f t="shared" si="3"/>
        <v>3</v>
      </c>
      <c r="J16" s="12">
        <f>IF(C16="",0,D16+C16*1000+E16*1000000+I16*1000000000)</f>
        <v>3004020006</v>
      </c>
      <c r="K16" s="22" t="s">
        <v>15</v>
      </c>
      <c r="L16" s="32" t="s">
        <v>123</v>
      </c>
      <c r="M16" s="25">
        <f>IF(C16="","",36-C16)</f>
        <v>16</v>
      </c>
      <c r="N16" s="50">
        <f t="shared" ref="N16:N18" si="25">IF(D16="","",11-D16)</f>
        <v>5</v>
      </c>
      <c r="O16" s="48">
        <f t="shared" ref="O16:O18" si="26">IF(M16="","",M16-C16)</f>
        <v>-4</v>
      </c>
      <c r="P16" s="48">
        <f t="shared" ref="P16:P18" si="27">IF(C16="","",IF(C16&lt;18,1,0))</f>
        <v>0</v>
      </c>
      <c r="Q16" s="48">
        <f t="shared" ref="Q16:Q18" si="28">IF(C16="","",IF(C16=18,1,0))</f>
        <v>0</v>
      </c>
      <c r="R16" s="48">
        <f t="shared" ref="R16:R18" si="29">IF(C16="","",IF(C16&gt;18,1,0))</f>
        <v>1</v>
      </c>
      <c r="S16" s="48">
        <f t="shared" si="10"/>
        <v>1</v>
      </c>
      <c r="T16" s="48">
        <f t="shared" ref="T16:T18" si="30">IF(N16="","",N16+M16*1000+O16*1000000+S16*1000000000)</f>
        <v>996016005</v>
      </c>
      <c r="U16" s="55"/>
    </row>
    <row r="17" spans="1:21" ht="20.25" customHeight="1">
      <c r="A17" s="79" t="s">
        <v>25</v>
      </c>
      <c r="B17" s="32" t="s">
        <v>128</v>
      </c>
      <c r="C17" s="25">
        <v>30</v>
      </c>
      <c r="D17" s="13">
        <v>8</v>
      </c>
      <c r="E17" s="15">
        <f>IF(C17="","",C17-M17)</f>
        <v>24</v>
      </c>
      <c r="F17" s="15">
        <f t="shared" si="22"/>
        <v>1</v>
      </c>
      <c r="G17" s="15">
        <f t="shared" si="23"/>
        <v>0</v>
      </c>
      <c r="H17" s="15">
        <f t="shared" si="24"/>
        <v>0</v>
      </c>
      <c r="I17" s="5">
        <f t="shared" si="3"/>
        <v>3</v>
      </c>
      <c r="J17" s="12">
        <f>IF(C17="",0,D17+C17*1000+E17*1000000+I17*1000000000)</f>
        <v>3024030008</v>
      </c>
      <c r="K17" s="22" t="s">
        <v>15</v>
      </c>
      <c r="L17" s="32" t="s">
        <v>122</v>
      </c>
      <c r="M17" s="25">
        <f t="shared" ref="M17:M18" si="31">IF(C17="","",36-C17)</f>
        <v>6</v>
      </c>
      <c r="N17" s="50">
        <f t="shared" si="25"/>
        <v>3</v>
      </c>
      <c r="O17" s="48">
        <f t="shared" si="26"/>
        <v>-24</v>
      </c>
      <c r="P17" s="48">
        <f t="shared" si="27"/>
        <v>0</v>
      </c>
      <c r="Q17" s="48">
        <f t="shared" si="28"/>
        <v>0</v>
      </c>
      <c r="R17" s="48">
        <f t="shared" si="29"/>
        <v>1</v>
      </c>
      <c r="S17" s="48">
        <f t="shared" si="10"/>
        <v>1</v>
      </c>
      <c r="T17" s="48">
        <f t="shared" si="30"/>
        <v>976006003</v>
      </c>
      <c r="U17" s="55"/>
    </row>
    <row r="18" spans="1:21" ht="20.25" customHeight="1" thickBot="1">
      <c r="A18" s="80" t="s">
        <v>25</v>
      </c>
      <c r="B18" s="33" t="s">
        <v>127</v>
      </c>
      <c r="C18" s="26">
        <v>20</v>
      </c>
      <c r="D18" s="14">
        <v>6</v>
      </c>
      <c r="E18" s="51">
        <f>IF(C18="","",C18-M18)</f>
        <v>4</v>
      </c>
      <c r="F18" s="51">
        <f t="shared" si="22"/>
        <v>1</v>
      </c>
      <c r="G18" s="51">
        <f t="shared" si="23"/>
        <v>0</v>
      </c>
      <c r="H18" s="51">
        <f t="shared" si="24"/>
        <v>0</v>
      </c>
      <c r="I18" s="5">
        <f t="shared" si="3"/>
        <v>3</v>
      </c>
      <c r="J18" s="52">
        <f>IF(C18="",0,D18+C18*1000+E18*1000000+I18*1000000000)</f>
        <v>3004020006</v>
      </c>
      <c r="K18" s="23" t="s">
        <v>15</v>
      </c>
      <c r="L18" s="33" t="s">
        <v>125</v>
      </c>
      <c r="M18" s="26">
        <f t="shared" si="31"/>
        <v>16</v>
      </c>
      <c r="N18" s="53">
        <f t="shared" si="25"/>
        <v>5</v>
      </c>
      <c r="O18" s="48">
        <f t="shared" si="26"/>
        <v>-4</v>
      </c>
      <c r="P18" s="48">
        <f t="shared" si="27"/>
        <v>0</v>
      </c>
      <c r="Q18" s="48">
        <f t="shared" si="28"/>
        <v>0</v>
      </c>
      <c r="R18" s="48">
        <f t="shared" si="29"/>
        <v>1</v>
      </c>
      <c r="S18" s="48">
        <f t="shared" si="10"/>
        <v>1</v>
      </c>
      <c r="T18" s="48">
        <f t="shared" si="30"/>
        <v>996016005</v>
      </c>
      <c r="U18" s="55"/>
    </row>
    <row r="19" spans="1:21" ht="9.75" customHeight="1" thickBot="1">
      <c r="A19" s="1"/>
      <c r="B19" s="30"/>
      <c r="C19" s="30"/>
      <c r="I19" s="5" t="str">
        <f t="shared" si="3"/>
        <v/>
      </c>
      <c r="M19" s="30"/>
      <c r="N19" s="16"/>
      <c r="O19" s="48"/>
      <c r="P19" s="48"/>
      <c r="Q19" s="48"/>
      <c r="R19" s="48"/>
      <c r="S19" s="48" t="str">
        <f t="shared" si="10"/>
        <v/>
      </c>
      <c r="T19" s="55"/>
      <c r="U19" s="55"/>
    </row>
    <row r="20" spans="1:21" s="2" customFormat="1" ht="20.25" customHeight="1">
      <c r="A20" s="27"/>
      <c r="B20" s="31" t="s">
        <v>3</v>
      </c>
      <c r="C20" s="28" t="s">
        <v>4</v>
      </c>
      <c r="D20" s="17" t="s">
        <v>23</v>
      </c>
      <c r="E20" s="17" t="s">
        <v>6</v>
      </c>
      <c r="F20" s="17" t="s">
        <v>7</v>
      </c>
      <c r="G20" s="17" t="s">
        <v>8</v>
      </c>
      <c r="H20" s="17" t="s">
        <v>9</v>
      </c>
      <c r="I20" s="5" t="e">
        <f t="shared" si="3"/>
        <v>#VALUE!</v>
      </c>
      <c r="J20" s="11"/>
      <c r="K20" s="36"/>
      <c r="L20" s="35" t="s">
        <v>12</v>
      </c>
      <c r="M20" s="28" t="s">
        <v>4</v>
      </c>
      <c r="N20" s="18" t="s">
        <v>23</v>
      </c>
      <c r="O20" s="49" t="s">
        <v>6</v>
      </c>
      <c r="P20" s="49" t="s">
        <v>7</v>
      </c>
      <c r="Q20" s="49" t="s">
        <v>8</v>
      </c>
      <c r="R20" s="49" t="s">
        <v>9</v>
      </c>
      <c r="S20" s="48" t="e">
        <f t="shared" si="10"/>
        <v>#VALUE!</v>
      </c>
      <c r="T20" s="54"/>
      <c r="U20" s="54"/>
    </row>
    <row r="21" spans="1:21" ht="20.25" customHeight="1">
      <c r="A21" s="78" t="s">
        <v>27</v>
      </c>
      <c r="B21" s="32" t="s">
        <v>122</v>
      </c>
      <c r="C21" s="25">
        <v>18</v>
      </c>
      <c r="D21" s="13">
        <v>6</v>
      </c>
      <c r="E21" s="15">
        <f>IF(C21="","",C21-M21)</f>
        <v>0</v>
      </c>
      <c r="F21" s="15">
        <f>IF(C21="","",IF(C21&gt;18,1,0))</f>
        <v>0</v>
      </c>
      <c r="G21" s="15">
        <f>IF(C21="","",IF(C21=18,1,0))</f>
        <v>1</v>
      </c>
      <c r="H21" s="15">
        <f>IF(C21="","",IF(C21&lt;18,1,0))</f>
        <v>0</v>
      </c>
      <c r="I21" s="5">
        <f t="shared" si="3"/>
        <v>2</v>
      </c>
      <c r="J21" s="12">
        <f>IF(C21="",0,D21+C21*1000+E21*1000000+I21*1000000000)</f>
        <v>2000018006</v>
      </c>
      <c r="K21" s="22" t="s">
        <v>15</v>
      </c>
      <c r="L21" s="32" t="s">
        <v>126</v>
      </c>
      <c r="M21" s="25">
        <f>IF(C21="","",36-C21)</f>
        <v>18</v>
      </c>
      <c r="N21" s="50">
        <f>IF(D21="","",11-D21)</f>
        <v>5</v>
      </c>
      <c r="O21" s="48">
        <f>IF(M21="","",M21-C21)</f>
        <v>0</v>
      </c>
      <c r="P21" s="48">
        <f>IF(C21="","",IF(C21&lt;18,1,0))</f>
        <v>0</v>
      </c>
      <c r="Q21" s="48">
        <f>IF(C21="","",IF(C21=18,1,0))</f>
        <v>1</v>
      </c>
      <c r="R21" s="48">
        <f>IF(C21="","",IF(C21&gt;18,1,0))</f>
        <v>0</v>
      </c>
      <c r="S21" s="48">
        <f t="shared" si="10"/>
        <v>2</v>
      </c>
      <c r="T21" s="48">
        <f>IF(N21="","",N21+M21*1000+O21*1000000+S21*1000000000)</f>
        <v>2000018005</v>
      </c>
      <c r="U21" s="55"/>
    </row>
    <row r="22" spans="1:21" ht="20.25" customHeight="1">
      <c r="A22" s="79" t="s">
        <v>25</v>
      </c>
      <c r="B22" s="32" t="s">
        <v>123</v>
      </c>
      <c r="C22" s="25">
        <v>24</v>
      </c>
      <c r="D22" s="13">
        <v>8</v>
      </c>
      <c r="E22" s="15">
        <f>IF(C22="","",C22-M22)</f>
        <v>12</v>
      </c>
      <c r="F22" s="15">
        <f t="shared" ref="F22:F24" si="32">IF(C22="","",IF(C22&gt;18,1,0))</f>
        <v>1</v>
      </c>
      <c r="G22" s="15">
        <f t="shared" ref="G22:G24" si="33">IF(C22="","",IF(C22=18,1,0))</f>
        <v>0</v>
      </c>
      <c r="H22" s="15">
        <f t="shared" ref="H22:H24" si="34">IF(C22="","",IF(C22&lt;18,1,0))</f>
        <v>0</v>
      </c>
      <c r="I22" s="5">
        <f t="shared" si="3"/>
        <v>3</v>
      </c>
      <c r="J22" s="12">
        <f>IF(C22="",0,D22+C22*1000+E22*1000000+I22*1000000000)</f>
        <v>3012024008</v>
      </c>
      <c r="K22" s="22" t="s">
        <v>15</v>
      </c>
      <c r="L22" s="32" t="s">
        <v>124</v>
      </c>
      <c r="M22" s="25">
        <f t="shared" ref="M22:M24" si="35">IF(C22="","",36-C22)</f>
        <v>12</v>
      </c>
      <c r="N22" s="50">
        <f t="shared" ref="N22:N24" si="36">IF(D22="","",11-D22)</f>
        <v>3</v>
      </c>
      <c r="O22" s="48">
        <f t="shared" ref="O22:O24" si="37">IF(M22="","",M22-C22)</f>
        <v>-12</v>
      </c>
      <c r="P22" s="48">
        <f t="shared" ref="P22:P24" si="38">IF(C22="","",IF(C22&lt;18,1,0))</f>
        <v>0</v>
      </c>
      <c r="Q22" s="48">
        <f t="shared" ref="Q22:Q24" si="39">IF(C22="","",IF(C22=18,1,0))</f>
        <v>0</v>
      </c>
      <c r="R22" s="48">
        <f t="shared" ref="R22:R24" si="40">IF(C22="","",IF(C22&gt;18,1,0))</f>
        <v>1</v>
      </c>
      <c r="S22" s="48">
        <f t="shared" si="10"/>
        <v>1</v>
      </c>
      <c r="T22" s="48">
        <f t="shared" ref="T22:T24" si="41">IF(N22="","",N22+M22*1000+O22*1000000+S22*1000000000)</f>
        <v>988012003</v>
      </c>
      <c r="U22" s="55"/>
    </row>
    <row r="23" spans="1:21" ht="20.25" customHeight="1">
      <c r="A23" s="79" t="s">
        <v>25</v>
      </c>
      <c r="B23" s="32" t="s">
        <v>129</v>
      </c>
      <c r="C23" s="25">
        <v>22</v>
      </c>
      <c r="D23" s="13">
        <v>6</v>
      </c>
      <c r="E23" s="15">
        <f>IF(C23="","",C23-M23)</f>
        <v>8</v>
      </c>
      <c r="F23" s="15">
        <f t="shared" si="32"/>
        <v>1</v>
      </c>
      <c r="G23" s="15">
        <f t="shared" si="33"/>
        <v>0</v>
      </c>
      <c r="H23" s="15">
        <f t="shared" si="34"/>
        <v>0</v>
      </c>
      <c r="I23" s="5">
        <f t="shared" si="3"/>
        <v>3</v>
      </c>
      <c r="J23" s="12">
        <f>IF(C23="",0,D23+C23*1000+E23*1000000+I23*1000000000)</f>
        <v>3008022006</v>
      </c>
      <c r="K23" s="22" t="s">
        <v>15</v>
      </c>
      <c r="L23" s="32" t="s">
        <v>127</v>
      </c>
      <c r="M23" s="25">
        <f t="shared" si="35"/>
        <v>14</v>
      </c>
      <c r="N23" s="50">
        <f t="shared" si="36"/>
        <v>5</v>
      </c>
      <c r="O23" s="48">
        <f t="shared" si="37"/>
        <v>-8</v>
      </c>
      <c r="P23" s="48">
        <f t="shared" si="38"/>
        <v>0</v>
      </c>
      <c r="Q23" s="48">
        <f t="shared" si="39"/>
        <v>0</v>
      </c>
      <c r="R23" s="48">
        <f t="shared" si="40"/>
        <v>1</v>
      </c>
      <c r="S23" s="48">
        <f t="shared" si="10"/>
        <v>1</v>
      </c>
      <c r="T23" s="48">
        <f t="shared" si="41"/>
        <v>992014005</v>
      </c>
      <c r="U23" s="55"/>
    </row>
    <row r="24" spans="1:21" ht="20.25" customHeight="1" thickBot="1">
      <c r="A24" s="80" t="s">
        <v>25</v>
      </c>
      <c r="B24" s="33" t="s">
        <v>125</v>
      </c>
      <c r="C24" s="26">
        <v>12</v>
      </c>
      <c r="D24" s="14">
        <v>4</v>
      </c>
      <c r="E24" s="51">
        <f>IF(C24="","",C24-M24)</f>
        <v>-12</v>
      </c>
      <c r="F24" s="51">
        <f t="shared" si="32"/>
        <v>0</v>
      </c>
      <c r="G24" s="51">
        <f t="shared" si="33"/>
        <v>0</v>
      </c>
      <c r="H24" s="51">
        <f t="shared" si="34"/>
        <v>1</v>
      </c>
      <c r="I24" s="5">
        <f t="shared" si="3"/>
        <v>1</v>
      </c>
      <c r="J24" s="52">
        <f>IF(C24="",0,D24+C24*1000+E24*1000000+I24*1000000000)</f>
        <v>988012004</v>
      </c>
      <c r="K24" s="23" t="s">
        <v>15</v>
      </c>
      <c r="L24" s="33" t="s">
        <v>128</v>
      </c>
      <c r="M24" s="26">
        <f t="shared" si="35"/>
        <v>24</v>
      </c>
      <c r="N24" s="53">
        <f t="shared" si="36"/>
        <v>7</v>
      </c>
      <c r="O24" s="48">
        <f t="shared" si="37"/>
        <v>12</v>
      </c>
      <c r="P24" s="48">
        <f t="shared" si="38"/>
        <v>1</v>
      </c>
      <c r="Q24" s="48">
        <f t="shared" si="39"/>
        <v>0</v>
      </c>
      <c r="R24" s="48">
        <f t="shared" si="40"/>
        <v>0</v>
      </c>
      <c r="S24" s="48">
        <f t="shared" si="10"/>
        <v>3</v>
      </c>
      <c r="T24" s="48">
        <f t="shared" si="41"/>
        <v>3012024007</v>
      </c>
      <c r="U24" s="55"/>
    </row>
    <row r="25" spans="1:21" ht="9.75" customHeight="1" thickBot="1">
      <c r="A25" s="1"/>
      <c r="B25" s="30"/>
      <c r="E25" s="16"/>
      <c r="F25" s="16"/>
      <c r="G25" s="16"/>
      <c r="H25" s="16"/>
      <c r="I25" s="5" t="str">
        <f t="shared" si="3"/>
        <v/>
      </c>
      <c r="K25" s="22"/>
      <c r="L25" s="30"/>
      <c r="N25" s="16"/>
      <c r="O25" s="48"/>
      <c r="P25" s="48"/>
      <c r="Q25" s="48"/>
      <c r="R25" s="48"/>
      <c r="S25" s="48" t="str">
        <f t="shared" si="10"/>
        <v/>
      </c>
      <c r="T25" s="55"/>
      <c r="U25" s="55"/>
    </row>
    <row r="26" spans="1:21" s="2" customFormat="1" ht="20.25" customHeight="1">
      <c r="A26" s="27"/>
      <c r="B26" s="31" t="s">
        <v>3</v>
      </c>
      <c r="C26" s="28" t="s">
        <v>4</v>
      </c>
      <c r="D26" s="17" t="s">
        <v>23</v>
      </c>
      <c r="E26" s="17" t="s">
        <v>6</v>
      </c>
      <c r="F26" s="17" t="s">
        <v>7</v>
      </c>
      <c r="G26" s="17" t="s">
        <v>8</v>
      </c>
      <c r="H26" s="17" t="s">
        <v>9</v>
      </c>
      <c r="I26" s="5" t="e">
        <f t="shared" si="3"/>
        <v>#VALUE!</v>
      </c>
      <c r="J26" s="11"/>
      <c r="K26" s="36"/>
      <c r="L26" s="35" t="s">
        <v>12</v>
      </c>
      <c r="M26" s="28" t="s">
        <v>4</v>
      </c>
      <c r="N26" s="18" t="s">
        <v>23</v>
      </c>
      <c r="O26" s="49" t="s">
        <v>6</v>
      </c>
      <c r="P26" s="49" t="s">
        <v>7</v>
      </c>
      <c r="Q26" s="49" t="s">
        <v>8</v>
      </c>
      <c r="R26" s="49" t="s">
        <v>9</v>
      </c>
      <c r="S26" s="48" t="e">
        <f t="shared" si="10"/>
        <v>#VALUE!</v>
      </c>
      <c r="T26" s="54"/>
      <c r="U26" s="54"/>
    </row>
    <row r="27" spans="1:21" ht="20.25" customHeight="1">
      <c r="A27" s="78" t="s">
        <v>28</v>
      </c>
      <c r="B27" s="32" t="s">
        <v>124</v>
      </c>
      <c r="C27" s="25">
        <v>28</v>
      </c>
      <c r="D27" s="13">
        <v>8</v>
      </c>
      <c r="E27" s="15">
        <f>IF(C27="","",C27-M27)</f>
        <v>20</v>
      </c>
      <c r="F27" s="15">
        <f>IF(C27="","",IF(C27&gt;18,1,0))</f>
        <v>1</v>
      </c>
      <c r="G27" s="15">
        <f>IF(C27="","",IF(C27=18,1,0))</f>
        <v>0</v>
      </c>
      <c r="H27" s="15">
        <f>IF(C27="","",IF(C27&lt;18,1,0))</f>
        <v>0</v>
      </c>
      <c r="I27" s="5">
        <f t="shared" si="3"/>
        <v>3</v>
      </c>
      <c r="J27" s="12">
        <f>IF(C27="",0,D27+C27*1000+E27*1000000+I27*1000000000)</f>
        <v>3020028008</v>
      </c>
      <c r="K27" s="22" t="s">
        <v>15</v>
      </c>
      <c r="L27" s="32" t="s">
        <v>122</v>
      </c>
      <c r="M27" s="25">
        <f>IF(C27="","",36-C27)</f>
        <v>8</v>
      </c>
      <c r="N27" s="50">
        <f>IF(D27="","",11-D27)</f>
        <v>3</v>
      </c>
      <c r="O27" s="48">
        <f>IF(M27="","",M27-C27)</f>
        <v>-20</v>
      </c>
      <c r="P27" s="48">
        <f>IF(C27="","",IF(C27&lt;18,1,0))</f>
        <v>0</v>
      </c>
      <c r="Q27" s="48">
        <f>IF(C27="","",IF(C27=18,1,0))</f>
        <v>0</v>
      </c>
      <c r="R27" s="48">
        <f>IF(C27="","",IF(C27&gt;18,1,0))</f>
        <v>1</v>
      </c>
      <c r="S27" s="48">
        <f t="shared" si="10"/>
        <v>1</v>
      </c>
      <c r="T27" s="48">
        <f>IF(N27="","",N27+M27*1000+O27*1000000+S27*1000000000)</f>
        <v>980008003</v>
      </c>
      <c r="U27" s="55"/>
    </row>
    <row r="28" spans="1:21" ht="20.25" customHeight="1">
      <c r="A28" s="79" t="s">
        <v>25</v>
      </c>
      <c r="B28" s="32" t="s">
        <v>126</v>
      </c>
      <c r="C28" s="25">
        <v>10</v>
      </c>
      <c r="D28" s="13">
        <v>4</v>
      </c>
      <c r="E28" s="15">
        <f>IF(C28="","",C28-M28)</f>
        <v>-16</v>
      </c>
      <c r="F28" s="15">
        <f t="shared" ref="F28:F30" si="42">IF(C28="","",IF(C28&gt;18,1,0))</f>
        <v>0</v>
      </c>
      <c r="G28" s="15">
        <f t="shared" ref="G28:G30" si="43">IF(C28="","",IF(C28=18,1,0))</f>
        <v>0</v>
      </c>
      <c r="H28" s="15">
        <f t="shared" ref="H28:H30" si="44">IF(C28="","",IF(C28&lt;18,1,0))</f>
        <v>1</v>
      </c>
      <c r="I28" s="5">
        <f t="shared" ref="I28:I91" si="45">IF(C28="","",(F28*3+G28*2+H28*1))</f>
        <v>1</v>
      </c>
      <c r="J28" s="12">
        <f t="shared" ref="J28:J91" si="46">IF(C28="",0,D28+C28*1000+E28*1000000+I28*1000000000)</f>
        <v>984010004</v>
      </c>
      <c r="K28" s="22" t="s">
        <v>15</v>
      </c>
      <c r="L28" s="32" t="s">
        <v>128</v>
      </c>
      <c r="M28" s="25">
        <f t="shared" ref="M28:M30" si="47">IF(C28="","",36-C28)</f>
        <v>26</v>
      </c>
      <c r="N28" s="50">
        <f t="shared" ref="N28:N30" si="48">IF(D28="","",11-D28)</f>
        <v>7</v>
      </c>
      <c r="O28" s="48">
        <f t="shared" ref="O28:O30" si="49">IF(M28="","",M28-C28)</f>
        <v>16</v>
      </c>
      <c r="P28" s="48">
        <f t="shared" ref="P28:P30" si="50">IF(C28="","",IF(C28&lt;18,1,0))</f>
        <v>1</v>
      </c>
      <c r="Q28" s="48">
        <f t="shared" ref="Q28:Q30" si="51">IF(C28="","",IF(C28=18,1,0))</f>
        <v>0</v>
      </c>
      <c r="R28" s="48">
        <f t="shared" ref="R28:R30" si="52">IF(C28="","",IF(C28&gt;18,1,0))</f>
        <v>0</v>
      </c>
      <c r="S28" s="48">
        <f t="shared" si="10"/>
        <v>3</v>
      </c>
      <c r="T28" s="48">
        <f t="shared" ref="T28:T30" si="53">IF(N28="","",N28+M28*1000+O28*1000000+S28*1000000000)</f>
        <v>3016026007</v>
      </c>
      <c r="U28" s="55"/>
    </row>
    <row r="29" spans="1:21" ht="20.25" customHeight="1">
      <c r="A29" s="79" t="s">
        <v>25</v>
      </c>
      <c r="B29" s="32" t="s">
        <v>129</v>
      </c>
      <c r="C29" s="25">
        <v>28</v>
      </c>
      <c r="D29" s="13">
        <v>8</v>
      </c>
      <c r="E29" s="15">
        <f>IF(C29="","",C29-M29)</f>
        <v>20</v>
      </c>
      <c r="F29" s="15">
        <f t="shared" si="42"/>
        <v>1</v>
      </c>
      <c r="G29" s="15">
        <f t="shared" si="43"/>
        <v>0</v>
      </c>
      <c r="H29" s="15">
        <f t="shared" si="44"/>
        <v>0</v>
      </c>
      <c r="I29" s="5">
        <f t="shared" si="45"/>
        <v>3</v>
      </c>
      <c r="J29" s="12">
        <f t="shared" si="46"/>
        <v>3020028008</v>
      </c>
      <c r="K29" s="22" t="s">
        <v>15</v>
      </c>
      <c r="L29" s="32" t="s">
        <v>125</v>
      </c>
      <c r="M29" s="25">
        <f t="shared" si="47"/>
        <v>8</v>
      </c>
      <c r="N29" s="50">
        <f t="shared" si="48"/>
        <v>3</v>
      </c>
      <c r="O29" s="48">
        <f t="shared" si="49"/>
        <v>-20</v>
      </c>
      <c r="P29" s="48">
        <f t="shared" si="50"/>
        <v>0</v>
      </c>
      <c r="Q29" s="48">
        <f t="shared" si="51"/>
        <v>0</v>
      </c>
      <c r="R29" s="48">
        <f t="shared" si="52"/>
        <v>1</v>
      </c>
      <c r="S29" s="48">
        <f t="shared" si="10"/>
        <v>1</v>
      </c>
      <c r="T29" s="48">
        <f t="shared" si="53"/>
        <v>980008003</v>
      </c>
      <c r="U29" s="55"/>
    </row>
    <row r="30" spans="1:21" ht="20.25" customHeight="1" thickBot="1">
      <c r="A30" s="80" t="s">
        <v>25</v>
      </c>
      <c r="B30" s="33" t="s">
        <v>127</v>
      </c>
      <c r="C30" s="26">
        <v>22</v>
      </c>
      <c r="D30" s="14">
        <v>7</v>
      </c>
      <c r="E30" s="51">
        <f>IF(C30="","",C30-M30)</f>
        <v>8</v>
      </c>
      <c r="F30" s="51">
        <f t="shared" si="42"/>
        <v>1</v>
      </c>
      <c r="G30" s="51">
        <f t="shared" si="43"/>
        <v>0</v>
      </c>
      <c r="H30" s="51">
        <f t="shared" si="44"/>
        <v>0</v>
      </c>
      <c r="I30" s="5">
        <f t="shared" si="45"/>
        <v>3</v>
      </c>
      <c r="J30" s="12">
        <f t="shared" si="46"/>
        <v>3008022007</v>
      </c>
      <c r="K30" s="23" t="s">
        <v>15</v>
      </c>
      <c r="L30" s="33" t="s">
        <v>123</v>
      </c>
      <c r="M30" s="26">
        <f t="shared" si="47"/>
        <v>14</v>
      </c>
      <c r="N30" s="53">
        <f t="shared" si="48"/>
        <v>4</v>
      </c>
      <c r="O30" s="48">
        <f t="shared" si="49"/>
        <v>-8</v>
      </c>
      <c r="P30" s="48">
        <f t="shared" si="50"/>
        <v>0</v>
      </c>
      <c r="Q30" s="48">
        <f t="shared" si="51"/>
        <v>0</v>
      </c>
      <c r="R30" s="48">
        <f t="shared" si="52"/>
        <v>1</v>
      </c>
      <c r="S30" s="48">
        <f t="shared" si="10"/>
        <v>1</v>
      </c>
      <c r="T30" s="48">
        <f t="shared" si="53"/>
        <v>992014004</v>
      </c>
      <c r="U30" s="55"/>
    </row>
    <row r="31" spans="1:21" ht="9.75" customHeight="1" thickBot="1">
      <c r="A31" s="1"/>
      <c r="B31" s="30"/>
      <c r="C31" s="30"/>
      <c r="I31" s="5" t="str">
        <f t="shared" si="45"/>
        <v/>
      </c>
      <c r="J31" s="12">
        <f t="shared" si="46"/>
        <v>0</v>
      </c>
      <c r="M31" s="30"/>
      <c r="N31" s="16"/>
      <c r="O31" s="48"/>
      <c r="P31" s="48"/>
      <c r="Q31" s="48"/>
      <c r="R31" s="48"/>
      <c r="S31" s="48" t="str">
        <f t="shared" si="10"/>
        <v/>
      </c>
      <c r="T31" s="54"/>
      <c r="U31" s="55"/>
    </row>
    <row r="32" spans="1:21" s="2" customFormat="1" ht="20.25" customHeight="1">
      <c r="A32" s="27"/>
      <c r="B32" s="31" t="s">
        <v>3</v>
      </c>
      <c r="C32" s="28" t="s">
        <v>4</v>
      </c>
      <c r="D32" s="17" t="s">
        <v>23</v>
      </c>
      <c r="E32" s="17" t="s">
        <v>6</v>
      </c>
      <c r="F32" s="17" t="s">
        <v>7</v>
      </c>
      <c r="G32" s="17" t="s">
        <v>8</v>
      </c>
      <c r="H32" s="17" t="s">
        <v>9</v>
      </c>
      <c r="I32" s="5" t="e">
        <f t="shared" si="45"/>
        <v>#VALUE!</v>
      </c>
      <c r="J32" s="12" t="e">
        <f t="shared" si="46"/>
        <v>#VALUE!</v>
      </c>
      <c r="K32" s="36"/>
      <c r="L32" s="35" t="s">
        <v>12</v>
      </c>
      <c r="M32" s="28" t="s">
        <v>4</v>
      </c>
      <c r="N32" s="18" t="s">
        <v>23</v>
      </c>
      <c r="O32" s="49" t="s">
        <v>6</v>
      </c>
      <c r="P32" s="49" t="s">
        <v>7</v>
      </c>
      <c r="Q32" s="49" t="s">
        <v>8</v>
      </c>
      <c r="R32" s="49" t="s">
        <v>9</v>
      </c>
      <c r="S32" s="48" t="e">
        <f t="shared" si="10"/>
        <v>#VALUE!</v>
      </c>
      <c r="T32" s="54"/>
      <c r="U32" s="54"/>
    </row>
    <row r="33" spans="1:21" ht="20.25" customHeight="1">
      <c r="A33" s="78" t="s">
        <v>29</v>
      </c>
      <c r="B33" s="32" t="s">
        <v>122</v>
      </c>
      <c r="C33" s="25" t="str">
        <f>""</f>
        <v/>
      </c>
      <c r="D33" s="13"/>
      <c r="E33" s="15" t="str">
        <f>IF(C33="","",C33-M33)</f>
        <v/>
      </c>
      <c r="F33" s="15" t="str">
        <f>IF(C33="","",IF(C33&gt;18,1,0))</f>
        <v/>
      </c>
      <c r="G33" s="15" t="str">
        <f>IF(C33="","",IF(C33=18,1,0))</f>
        <v/>
      </c>
      <c r="H33" s="15" t="str">
        <f>IF(C33="","",IF(C33&lt;18,1,0))</f>
        <v/>
      </c>
      <c r="I33" s="5" t="str">
        <f t="shared" si="45"/>
        <v/>
      </c>
      <c r="J33" s="12">
        <f t="shared" si="46"/>
        <v>0</v>
      </c>
      <c r="K33" s="22" t="s">
        <v>15</v>
      </c>
      <c r="L33" s="32" t="s">
        <v>127</v>
      </c>
      <c r="M33" s="25" t="str">
        <f>IF(C33="","",36-C33)</f>
        <v/>
      </c>
      <c r="N33" s="50" t="str">
        <f>IF(D33="","",11-D33)</f>
        <v/>
      </c>
      <c r="O33" s="48" t="str">
        <f>IF(M33="","",M33-C33)</f>
        <v/>
      </c>
      <c r="P33" s="48" t="str">
        <f>IF(C33="","",IF(C33&lt;18,1,0))</f>
        <v/>
      </c>
      <c r="Q33" s="48" t="str">
        <f>IF(C33="","",IF(C33=18,1,0))</f>
        <v/>
      </c>
      <c r="R33" s="48" t="str">
        <f>IF(C33="","",IF(C33&gt;18,1,0))</f>
        <v/>
      </c>
      <c r="S33" s="48" t="str">
        <f t="shared" si="10"/>
        <v/>
      </c>
      <c r="T33" s="48" t="str">
        <f>IF(N33="","",N33+M33*1000+O33*1000000+S33*1000000000)</f>
        <v/>
      </c>
      <c r="U33" s="55"/>
    </row>
    <row r="34" spans="1:21" ht="20.25" customHeight="1">
      <c r="A34" s="79" t="s">
        <v>25</v>
      </c>
      <c r="B34" s="32" t="s">
        <v>123</v>
      </c>
      <c r="C34" s="25" t="str">
        <f>""</f>
        <v/>
      </c>
      <c r="D34" s="13"/>
      <c r="E34" s="15" t="str">
        <f>IF(C34="","",C34-M34)</f>
        <v/>
      </c>
      <c r="F34" s="15" t="str">
        <f t="shared" ref="F34:F36" si="54">IF(C34="","",IF(C34&gt;18,1,0))</f>
        <v/>
      </c>
      <c r="G34" s="15" t="str">
        <f t="shared" ref="G34:G36" si="55">IF(C34="","",IF(C34=18,1,0))</f>
        <v/>
      </c>
      <c r="H34" s="15" t="str">
        <f t="shared" ref="H34:H36" si="56">IF(C34="","",IF(C34&lt;18,1,0))</f>
        <v/>
      </c>
      <c r="I34" s="5" t="str">
        <f t="shared" si="45"/>
        <v/>
      </c>
      <c r="J34" s="12">
        <f t="shared" si="46"/>
        <v>0</v>
      </c>
      <c r="K34" s="22" t="s">
        <v>15</v>
      </c>
      <c r="L34" s="32" t="s">
        <v>129</v>
      </c>
      <c r="M34" s="25" t="str">
        <f t="shared" ref="M34:M36" si="57">IF(C34="","",36-C34)</f>
        <v/>
      </c>
      <c r="N34" s="50" t="str">
        <f t="shared" ref="N34:N36" si="58">IF(D34="","",11-D34)</f>
        <v/>
      </c>
      <c r="O34" s="48" t="str">
        <f t="shared" ref="O34:O36" si="59">IF(M34="","",M34-C34)</f>
        <v/>
      </c>
      <c r="P34" s="48" t="str">
        <f t="shared" ref="P34:P36" si="60">IF(C34="","",IF(C34&lt;18,1,0))</f>
        <v/>
      </c>
      <c r="Q34" s="48" t="str">
        <f t="shared" ref="Q34:Q36" si="61">IF(C34="","",IF(C34=18,1,0))</f>
        <v/>
      </c>
      <c r="R34" s="48" t="str">
        <f t="shared" ref="R34:R36" si="62">IF(C34="","",IF(C34&gt;18,1,0))</f>
        <v/>
      </c>
      <c r="S34" s="48" t="str">
        <f t="shared" si="10"/>
        <v/>
      </c>
      <c r="T34" s="48" t="str">
        <f t="shared" ref="T34:T36" si="63">IF(N34="","",N34+M34*1000+O34*1000000+S34*1000000000)</f>
        <v/>
      </c>
      <c r="U34" s="55"/>
    </row>
    <row r="35" spans="1:21" ht="20.25" customHeight="1">
      <c r="A35" s="79" t="s">
        <v>25</v>
      </c>
      <c r="B35" s="32" t="s">
        <v>126</v>
      </c>
      <c r="C35" s="25" t="str">
        <f>""</f>
        <v/>
      </c>
      <c r="D35" s="13"/>
      <c r="E35" s="15" t="str">
        <f>IF(C35="","",C35-M35)</f>
        <v/>
      </c>
      <c r="F35" s="15" t="str">
        <f t="shared" si="54"/>
        <v/>
      </c>
      <c r="G35" s="15" t="str">
        <f t="shared" si="55"/>
        <v/>
      </c>
      <c r="H35" s="15" t="str">
        <f t="shared" si="56"/>
        <v/>
      </c>
      <c r="I35" s="5" t="str">
        <f t="shared" si="45"/>
        <v/>
      </c>
      <c r="J35" s="12">
        <f t="shared" si="46"/>
        <v>0</v>
      </c>
      <c r="K35" s="22" t="s">
        <v>15</v>
      </c>
      <c r="L35" s="32" t="s">
        <v>125</v>
      </c>
      <c r="M35" s="25" t="str">
        <f t="shared" si="57"/>
        <v/>
      </c>
      <c r="N35" s="50" t="str">
        <f t="shared" si="58"/>
        <v/>
      </c>
      <c r="O35" s="48" t="str">
        <f t="shared" si="59"/>
        <v/>
      </c>
      <c r="P35" s="48" t="str">
        <f t="shared" si="60"/>
        <v/>
      </c>
      <c r="Q35" s="48" t="str">
        <f t="shared" si="61"/>
        <v/>
      </c>
      <c r="R35" s="48" t="str">
        <f t="shared" si="62"/>
        <v/>
      </c>
      <c r="S35" s="48" t="str">
        <f t="shared" si="10"/>
        <v/>
      </c>
      <c r="T35" s="48" t="str">
        <f t="shared" si="63"/>
        <v/>
      </c>
      <c r="U35" s="55"/>
    </row>
    <row r="36" spans="1:21" ht="20.25" customHeight="1" thickBot="1">
      <c r="A36" s="80" t="s">
        <v>25</v>
      </c>
      <c r="B36" s="33" t="s">
        <v>128</v>
      </c>
      <c r="C36" s="26" t="str">
        <f>""</f>
        <v/>
      </c>
      <c r="D36" s="14"/>
      <c r="E36" s="51" t="str">
        <f>IF(C36="","",C36-M36)</f>
        <v/>
      </c>
      <c r="F36" s="51" t="str">
        <f t="shared" si="54"/>
        <v/>
      </c>
      <c r="G36" s="51" t="str">
        <f t="shared" si="55"/>
        <v/>
      </c>
      <c r="H36" s="51" t="str">
        <f t="shared" si="56"/>
        <v/>
      </c>
      <c r="I36" s="5" t="str">
        <f t="shared" si="45"/>
        <v/>
      </c>
      <c r="J36" s="12">
        <f t="shared" si="46"/>
        <v>0</v>
      </c>
      <c r="K36" s="23" t="s">
        <v>15</v>
      </c>
      <c r="L36" s="33" t="s">
        <v>124</v>
      </c>
      <c r="M36" s="26" t="str">
        <f t="shared" si="57"/>
        <v/>
      </c>
      <c r="N36" s="53" t="str">
        <f t="shared" si="58"/>
        <v/>
      </c>
      <c r="O36" s="48" t="str">
        <f t="shared" si="59"/>
        <v/>
      </c>
      <c r="P36" s="48" t="str">
        <f t="shared" si="60"/>
        <v/>
      </c>
      <c r="Q36" s="48" t="str">
        <f t="shared" si="61"/>
        <v/>
      </c>
      <c r="R36" s="48" t="str">
        <f t="shared" si="62"/>
        <v/>
      </c>
      <c r="S36" s="48" t="str">
        <f t="shared" si="10"/>
        <v/>
      </c>
      <c r="T36" s="48" t="str">
        <f t="shared" si="63"/>
        <v/>
      </c>
      <c r="U36" s="55"/>
    </row>
    <row r="37" spans="1:21" ht="11.25" customHeight="1" thickBot="1">
      <c r="A37" s="1"/>
      <c r="B37" s="30"/>
      <c r="C37" s="30"/>
      <c r="D37" s="72"/>
      <c r="E37" s="73"/>
      <c r="F37" s="73"/>
      <c r="G37" s="73"/>
      <c r="H37" s="73"/>
      <c r="I37" s="74" t="str">
        <f t="shared" si="45"/>
        <v/>
      </c>
      <c r="J37" s="75">
        <f t="shared" si="46"/>
        <v>0</v>
      </c>
      <c r="K37" s="76"/>
      <c r="L37" s="77"/>
      <c r="M37" s="30"/>
      <c r="N37" s="16"/>
      <c r="O37" s="48"/>
      <c r="P37" s="48"/>
      <c r="Q37" s="48"/>
      <c r="R37" s="48"/>
      <c r="S37" s="48" t="str">
        <f t="shared" si="10"/>
        <v/>
      </c>
      <c r="T37" s="55"/>
      <c r="U37" s="55"/>
    </row>
    <row r="38" spans="1:21" s="2" customFormat="1" ht="20.25" customHeight="1">
      <c r="A38" s="27"/>
      <c r="B38" s="31" t="s">
        <v>3</v>
      </c>
      <c r="C38" s="28" t="s">
        <v>4</v>
      </c>
      <c r="D38" s="17" t="s">
        <v>23</v>
      </c>
      <c r="E38" s="17" t="s">
        <v>6</v>
      </c>
      <c r="F38" s="17" t="s">
        <v>7</v>
      </c>
      <c r="G38" s="17" t="s">
        <v>8</v>
      </c>
      <c r="H38" s="17" t="s">
        <v>9</v>
      </c>
      <c r="I38" s="5" t="e">
        <f t="shared" si="45"/>
        <v>#VALUE!</v>
      </c>
      <c r="J38" s="12" t="e">
        <f t="shared" si="46"/>
        <v>#VALUE!</v>
      </c>
      <c r="K38" s="36"/>
      <c r="L38" s="35" t="s">
        <v>12</v>
      </c>
      <c r="M38" s="28" t="s">
        <v>4</v>
      </c>
      <c r="N38" s="18" t="s">
        <v>23</v>
      </c>
      <c r="O38" s="49" t="s">
        <v>6</v>
      </c>
      <c r="P38" s="49" t="s">
        <v>7</v>
      </c>
      <c r="Q38" s="49" t="s">
        <v>8</v>
      </c>
      <c r="R38" s="49" t="s">
        <v>9</v>
      </c>
      <c r="S38" s="48" t="e">
        <f t="shared" si="10"/>
        <v>#VALUE!</v>
      </c>
      <c r="T38" s="54"/>
      <c r="U38" s="54"/>
    </row>
    <row r="39" spans="1:21" ht="20.25" customHeight="1">
      <c r="A39" s="78" t="s">
        <v>30</v>
      </c>
      <c r="B39" s="32" t="s">
        <v>124</v>
      </c>
      <c r="C39" s="25" t="str">
        <f>""</f>
        <v/>
      </c>
      <c r="D39" s="13"/>
      <c r="E39" s="15" t="str">
        <f>IF(C39="","",C39-M39)</f>
        <v/>
      </c>
      <c r="F39" s="15" t="str">
        <f>IF(C39="","",IF(C39&gt;18,1,0))</f>
        <v/>
      </c>
      <c r="G39" s="15" t="str">
        <f>IF(C39="","",IF(C39=18,1,0))</f>
        <v/>
      </c>
      <c r="H39" s="15" t="str">
        <f>IF(C39="","",IF(C39&lt;18,1,0))</f>
        <v/>
      </c>
      <c r="I39" s="5" t="str">
        <f t="shared" si="45"/>
        <v/>
      </c>
      <c r="J39" s="12">
        <f t="shared" si="46"/>
        <v>0</v>
      </c>
      <c r="K39" s="22" t="s">
        <v>15</v>
      </c>
      <c r="L39" s="32" t="s">
        <v>126</v>
      </c>
      <c r="M39" s="25" t="str">
        <f>IF(C39="","",36-C39)</f>
        <v/>
      </c>
      <c r="N39" s="50" t="str">
        <f>IF(D39="","",11-D39)</f>
        <v/>
      </c>
      <c r="O39" s="48" t="str">
        <f>IF(M39="","",M39-C39)</f>
        <v/>
      </c>
      <c r="P39" s="48" t="str">
        <f>IF(C39="","",IF(C39&lt;18,1,0))</f>
        <v/>
      </c>
      <c r="Q39" s="48" t="str">
        <f>IF(C39="","",IF(C39=18,1,0))</f>
        <v/>
      </c>
      <c r="R39" s="48" t="str">
        <f>IF(C39="","",IF(C39&gt;18,1,0))</f>
        <v/>
      </c>
      <c r="S39" s="48" t="str">
        <f t="shared" si="10"/>
        <v/>
      </c>
      <c r="T39" s="48" t="str">
        <f>IF(N39="","",N39+M39*1000+O39*1000000+S39*1000000000)</f>
        <v/>
      </c>
      <c r="U39" s="55"/>
    </row>
    <row r="40" spans="1:21" ht="20.25" customHeight="1">
      <c r="A40" s="79" t="s">
        <v>25</v>
      </c>
      <c r="B40" s="32" t="s">
        <v>129</v>
      </c>
      <c r="C40" s="25" t="str">
        <f>""</f>
        <v/>
      </c>
      <c r="D40" s="13"/>
      <c r="E40" s="15" t="str">
        <f>IF(C40="","",C40-M40)</f>
        <v/>
      </c>
      <c r="F40" s="15" t="str">
        <f t="shared" ref="F40:F42" si="64">IF(C40="","",IF(C40&gt;18,1,0))</f>
        <v/>
      </c>
      <c r="G40" s="15" t="str">
        <f t="shared" ref="G40:G42" si="65">IF(C40="","",IF(C40=18,1,0))</f>
        <v/>
      </c>
      <c r="H40" s="15" t="str">
        <f t="shared" ref="H40:H42" si="66">IF(C40="","",IF(C40&lt;18,1,0))</f>
        <v/>
      </c>
      <c r="I40" s="5" t="str">
        <f t="shared" si="45"/>
        <v/>
      </c>
      <c r="J40" s="12">
        <f t="shared" si="46"/>
        <v>0</v>
      </c>
      <c r="K40" s="22" t="s">
        <v>15</v>
      </c>
      <c r="L40" s="32" t="s">
        <v>122</v>
      </c>
      <c r="M40" s="25" t="str">
        <f t="shared" ref="M40:M42" si="67">IF(C40="","",36-C40)</f>
        <v/>
      </c>
      <c r="N40" s="50" t="str">
        <f t="shared" ref="N40:N42" si="68">IF(D40="","",11-D40)</f>
        <v/>
      </c>
      <c r="O40" s="48" t="str">
        <f t="shared" ref="O40:O42" si="69">IF(M40="","",M40-C40)</f>
        <v/>
      </c>
      <c r="P40" s="48" t="str">
        <f t="shared" ref="P40:P42" si="70">IF(C40="","",IF(C40&lt;18,1,0))</f>
        <v/>
      </c>
      <c r="Q40" s="48" t="str">
        <f t="shared" ref="Q40:Q42" si="71">IF(C40="","",IF(C40=18,1,0))</f>
        <v/>
      </c>
      <c r="R40" s="48" t="str">
        <f t="shared" ref="R40:R42" si="72">IF(C40="","",IF(C40&gt;18,1,0))</f>
        <v/>
      </c>
      <c r="S40" s="48" t="str">
        <f t="shared" si="10"/>
        <v/>
      </c>
      <c r="T40" s="48" t="str">
        <f t="shared" ref="T40:T42" si="73">IF(N40="","",N40+M40*1000+O40*1000000+S40*1000000000)</f>
        <v/>
      </c>
      <c r="U40" s="55"/>
    </row>
    <row r="41" spans="1:21" ht="20.25" customHeight="1">
      <c r="A41" s="79" t="s">
        <v>25</v>
      </c>
      <c r="B41" s="32" t="s">
        <v>127</v>
      </c>
      <c r="C41" s="25" t="str">
        <f>""</f>
        <v/>
      </c>
      <c r="D41" s="13"/>
      <c r="E41" s="15" t="str">
        <f>IF(C41="","",C41-M41)</f>
        <v/>
      </c>
      <c r="F41" s="15" t="str">
        <f t="shared" si="64"/>
        <v/>
      </c>
      <c r="G41" s="15" t="str">
        <f t="shared" si="65"/>
        <v/>
      </c>
      <c r="H41" s="15" t="str">
        <f t="shared" si="66"/>
        <v/>
      </c>
      <c r="I41" s="5" t="str">
        <f t="shared" si="45"/>
        <v/>
      </c>
      <c r="J41" s="12">
        <f t="shared" si="46"/>
        <v>0</v>
      </c>
      <c r="K41" s="22" t="s">
        <v>15</v>
      </c>
      <c r="L41" s="32" t="s">
        <v>128</v>
      </c>
      <c r="M41" s="25" t="str">
        <f t="shared" si="67"/>
        <v/>
      </c>
      <c r="N41" s="50" t="str">
        <f t="shared" si="68"/>
        <v/>
      </c>
      <c r="O41" s="48" t="str">
        <f t="shared" si="69"/>
        <v/>
      </c>
      <c r="P41" s="48" t="str">
        <f t="shared" si="70"/>
        <v/>
      </c>
      <c r="Q41" s="48" t="str">
        <f t="shared" si="71"/>
        <v/>
      </c>
      <c r="R41" s="48" t="str">
        <f t="shared" si="72"/>
        <v/>
      </c>
      <c r="S41" s="48" t="str">
        <f t="shared" si="10"/>
        <v/>
      </c>
      <c r="T41" s="48" t="str">
        <f t="shared" si="73"/>
        <v/>
      </c>
      <c r="U41" s="55"/>
    </row>
    <row r="42" spans="1:21" ht="20.25" customHeight="1" thickBot="1">
      <c r="A42" s="80" t="s">
        <v>25</v>
      </c>
      <c r="B42" s="33" t="s">
        <v>125</v>
      </c>
      <c r="C42" s="26" t="str">
        <f>""</f>
        <v/>
      </c>
      <c r="D42" s="14"/>
      <c r="E42" s="51" t="str">
        <f>IF(C42="","",C42-M42)</f>
        <v/>
      </c>
      <c r="F42" s="51" t="str">
        <f t="shared" si="64"/>
        <v/>
      </c>
      <c r="G42" s="51" t="str">
        <f t="shared" si="65"/>
        <v/>
      </c>
      <c r="H42" s="51" t="str">
        <f t="shared" si="66"/>
        <v/>
      </c>
      <c r="I42" s="5" t="str">
        <f t="shared" si="45"/>
        <v/>
      </c>
      <c r="J42" s="12">
        <f t="shared" si="46"/>
        <v>0</v>
      </c>
      <c r="K42" s="23" t="s">
        <v>15</v>
      </c>
      <c r="L42" s="33" t="s">
        <v>123</v>
      </c>
      <c r="M42" s="26" t="str">
        <f t="shared" si="67"/>
        <v/>
      </c>
      <c r="N42" s="53" t="str">
        <f t="shared" si="68"/>
        <v/>
      </c>
      <c r="O42" s="48" t="str">
        <f t="shared" si="69"/>
        <v/>
      </c>
      <c r="P42" s="48" t="str">
        <f t="shared" si="70"/>
        <v/>
      </c>
      <c r="Q42" s="48" t="str">
        <f t="shared" si="71"/>
        <v/>
      </c>
      <c r="R42" s="48" t="str">
        <f t="shared" si="72"/>
        <v/>
      </c>
      <c r="S42" s="48" t="str">
        <f t="shared" si="10"/>
        <v/>
      </c>
      <c r="T42" s="48" t="str">
        <f t="shared" si="73"/>
        <v/>
      </c>
      <c r="U42" s="55"/>
    </row>
    <row r="43" spans="1:21" ht="22.5" hidden="1" customHeight="1" thickBot="1">
      <c r="A43" s="1"/>
      <c r="B43" s="30"/>
      <c r="C43" s="30"/>
      <c r="E43" s="16"/>
      <c r="F43" s="16"/>
      <c r="G43" s="16"/>
      <c r="H43" s="16"/>
      <c r="I43" s="5" t="str">
        <f t="shared" si="45"/>
        <v/>
      </c>
      <c r="J43" s="12">
        <f t="shared" si="46"/>
        <v>0</v>
      </c>
      <c r="K43" s="22"/>
      <c r="L43" s="30"/>
      <c r="M43" s="30"/>
      <c r="N43" s="16"/>
      <c r="O43" s="48"/>
      <c r="P43" s="48"/>
      <c r="Q43" s="48"/>
      <c r="R43" s="48"/>
      <c r="S43" s="48" t="str">
        <f t="shared" si="10"/>
        <v/>
      </c>
      <c r="T43" s="55"/>
      <c r="U43" s="55"/>
    </row>
    <row r="44" spans="1:21" s="2" customFormat="1" ht="22.5" hidden="1" customHeight="1">
      <c r="A44" s="27"/>
      <c r="B44" s="31" t="s">
        <v>3</v>
      </c>
      <c r="C44" s="28" t="s">
        <v>4</v>
      </c>
      <c r="D44" s="17" t="s">
        <v>23</v>
      </c>
      <c r="E44" s="17" t="s">
        <v>6</v>
      </c>
      <c r="F44" s="17" t="s">
        <v>7</v>
      </c>
      <c r="G44" s="17" t="s">
        <v>8</v>
      </c>
      <c r="H44" s="17" t="s">
        <v>9</v>
      </c>
      <c r="I44" s="5" t="e">
        <f t="shared" si="45"/>
        <v>#VALUE!</v>
      </c>
      <c r="J44" s="12" t="e">
        <f t="shared" si="46"/>
        <v>#VALUE!</v>
      </c>
      <c r="K44" s="36"/>
      <c r="L44" s="35" t="s">
        <v>12</v>
      </c>
      <c r="M44" s="28" t="s">
        <v>4</v>
      </c>
      <c r="N44" s="18" t="s">
        <v>23</v>
      </c>
      <c r="O44" s="49" t="s">
        <v>6</v>
      </c>
      <c r="P44" s="49" t="s">
        <v>7</v>
      </c>
      <c r="Q44" s="49" t="s">
        <v>8</v>
      </c>
      <c r="R44" s="49" t="s">
        <v>9</v>
      </c>
      <c r="S44" s="48" t="e">
        <f t="shared" si="10"/>
        <v>#VALUE!</v>
      </c>
      <c r="T44" s="54"/>
      <c r="U44" s="54"/>
    </row>
    <row r="45" spans="1:21" ht="22.5" hidden="1" customHeight="1">
      <c r="A45" s="78" t="s">
        <v>31</v>
      </c>
      <c r="B45" s="32" t="s">
        <v>123</v>
      </c>
      <c r="C45" s="25" t="str">
        <f>""</f>
        <v/>
      </c>
      <c r="D45" s="13"/>
      <c r="E45" s="15" t="str">
        <f>IF(C45="","",C45-M45)</f>
        <v/>
      </c>
      <c r="F45" s="15" t="str">
        <f>IF(C45="","",IF(C45&gt;18,1,0))</f>
        <v/>
      </c>
      <c r="G45" s="15" t="str">
        <f>IF(C45="","",IF(C45=18,1,0))</f>
        <v/>
      </c>
      <c r="H45" s="15" t="str">
        <f>IF(C45="","",IF(C45&lt;18,1,0))</f>
        <v/>
      </c>
      <c r="I45" s="5" t="str">
        <f t="shared" si="45"/>
        <v/>
      </c>
      <c r="J45" s="12">
        <f t="shared" si="46"/>
        <v>0</v>
      </c>
      <c r="K45" s="22" t="s">
        <v>15</v>
      </c>
      <c r="L45" s="32" t="s">
        <v>122</v>
      </c>
      <c r="M45" s="25" t="str">
        <f>IF(C45="","",36-C45)</f>
        <v/>
      </c>
      <c r="N45" s="50" t="str">
        <f>IF(D45="","",11-D45)</f>
        <v/>
      </c>
      <c r="O45" s="48" t="str">
        <f>IF(M45="","",M45-C45)</f>
        <v/>
      </c>
      <c r="P45" s="48" t="str">
        <f>IF(C45="","",IF(C45&lt;18,1,0))</f>
        <v/>
      </c>
      <c r="Q45" s="48" t="str">
        <f>IF(C45="","",IF(C45=18,1,0))</f>
        <v/>
      </c>
      <c r="R45" s="48" t="str">
        <f>IF(C45="","",IF(C45&gt;18,1,0))</f>
        <v/>
      </c>
      <c r="S45" s="48" t="str">
        <f t="shared" si="10"/>
        <v/>
      </c>
      <c r="T45" s="48" t="str">
        <f>IF(N45="","",N45+M45*1000+O45*1000000+S45*1000000000)</f>
        <v/>
      </c>
      <c r="U45" s="55"/>
    </row>
    <row r="46" spans="1:21" ht="22.5" hidden="1" customHeight="1">
      <c r="A46" s="79" t="s">
        <v>25</v>
      </c>
      <c r="B46" s="32" t="s">
        <v>125</v>
      </c>
      <c r="C46" s="25" t="str">
        <f>""</f>
        <v/>
      </c>
      <c r="D46" s="13"/>
      <c r="E46" s="15" t="str">
        <f>IF(C46="","",C46-M46)</f>
        <v/>
      </c>
      <c r="F46" s="15" t="str">
        <f t="shared" ref="F46:F48" si="74">IF(C46="","",IF(C46&gt;18,1,0))</f>
        <v/>
      </c>
      <c r="G46" s="15" t="str">
        <f t="shared" ref="G46:G48" si="75">IF(C46="","",IF(C46=18,1,0))</f>
        <v/>
      </c>
      <c r="H46" s="15" t="str">
        <f t="shared" ref="H46:H48" si="76">IF(C46="","",IF(C46&lt;18,1,0))</f>
        <v/>
      </c>
      <c r="I46" s="5" t="str">
        <f t="shared" si="45"/>
        <v/>
      </c>
      <c r="J46" s="12">
        <f t="shared" si="46"/>
        <v>0</v>
      </c>
      <c r="K46" s="22" t="s">
        <v>15</v>
      </c>
      <c r="L46" s="32" t="s">
        <v>124</v>
      </c>
      <c r="M46" s="25" t="str">
        <f t="shared" ref="M46:M48" si="77">IF(C46="","",36-C46)</f>
        <v/>
      </c>
      <c r="N46" s="50" t="str">
        <f t="shared" ref="N46:N48" si="78">IF(D46="","",11-D46)</f>
        <v/>
      </c>
      <c r="O46" s="48" t="str">
        <f t="shared" ref="O46:O48" si="79">IF(M46="","",M46-C46)</f>
        <v/>
      </c>
      <c r="P46" s="48" t="str">
        <f t="shared" ref="P46:P48" si="80">IF(C46="","",IF(C46&lt;18,1,0))</f>
        <v/>
      </c>
      <c r="Q46" s="48" t="str">
        <f t="shared" ref="Q46:Q48" si="81">IF(C46="","",IF(C46=18,1,0))</f>
        <v/>
      </c>
      <c r="R46" s="48" t="str">
        <f t="shared" ref="R46:R48" si="82">IF(C46="","",IF(C46&gt;18,1,0))</f>
        <v/>
      </c>
      <c r="S46" s="48" t="str">
        <f t="shared" si="10"/>
        <v/>
      </c>
      <c r="T46" s="48" t="str">
        <f t="shared" ref="T46:T48" si="83">IF(N46="","",N46+M46*1000+O46*1000000+S46*1000000000)</f>
        <v/>
      </c>
      <c r="U46" s="55"/>
    </row>
    <row r="47" spans="1:21" ht="22.5" hidden="1" customHeight="1">
      <c r="A47" s="79" t="s">
        <v>25</v>
      </c>
      <c r="B47" s="32" t="s">
        <v>127</v>
      </c>
      <c r="C47" s="25" t="str">
        <f>""</f>
        <v/>
      </c>
      <c r="D47" s="13"/>
      <c r="E47" s="15" t="str">
        <f>IF(C47="","",C47-M47)</f>
        <v/>
      </c>
      <c r="F47" s="15" t="str">
        <f t="shared" si="74"/>
        <v/>
      </c>
      <c r="G47" s="15" t="str">
        <f t="shared" si="75"/>
        <v/>
      </c>
      <c r="H47" s="15" t="str">
        <f t="shared" si="76"/>
        <v/>
      </c>
      <c r="I47" s="5" t="str">
        <f t="shared" si="45"/>
        <v/>
      </c>
      <c r="J47" s="12">
        <f t="shared" si="46"/>
        <v>0</v>
      </c>
      <c r="K47" s="22" t="s">
        <v>15</v>
      </c>
      <c r="L47" s="32" t="s">
        <v>126</v>
      </c>
      <c r="M47" s="25" t="str">
        <f t="shared" si="77"/>
        <v/>
      </c>
      <c r="N47" s="50" t="str">
        <f t="shared" si="78"/>
        <v/>
      </c>
      <c r="O47" s="48" t="str">
        <f t="shared" si="79"/>
        <v/>
      </c>
      <c r="P47" s="48" t="str">
        <f t="shared" si="80"/>
        <v/>
      </c>
      <c r="Q47" s="48" t="str">
        <f t="shared" si="81"/>
        <v/>
      </c>
      <c r="R47" s="48" t="str">
        <f t="shared" si="82"/>
        <v/>
      </c>
      <c r="S47" s="48" t="str">
        <f t="shared" si="10"/>
        <v/>
      </c>
      <c r="T47" s="48" t="str">
        <f t="shared" si="83"/>
        <v/>
      </c>
      <c r="U47" s="55"/>
    </row>
    <row r="48" spans="1:21" ht="22.5" hidden="1" customHeight="1" thickBot="1">
      <c r="A48" s="80" t="s">
        <v>25</v>
      </c>
      <c r="B48" s="33" t="s">
        <v>129</v>
      </c>
      <c r="C48" s="26" t="str">
        <f>""</f>
        <v/>
      </c>
      <c r="D48" s="14"/>
      <c r="E48" s="51" t="str">
        <f>IF(C48="","",C48-M48)</f>
        <v/>
      </c>
      <c r="F48" s="51" t="str">
        <f t="shared" si="74"/>
        <v/>
      </c>
      <c r="G48" s="51" t="str">
        <f t="shared" si="75"/>
        <v/>
      </c>
      <c r="H48" s="51" t="str">
        <f t="shared" si="76"/>
        <v/>
      </c>
      <c r="I48" s="5" t="str">
        <f t="shared" si="45"/>
        <v/>
      </c>
      <c r="J48" s="12">
        <f t="shared" si="46"/>
        <v>0</v>
      </c>
      <c r="K48" s="23" t="s">
        <v>15</v>
      </c>
      <c r="L48" s="33" t="s">
        <v>128</v>
      </c>
      <c r="M48" s="26" t="str">
        <f t="shared" si="77"/>
        <v/>
      </c>
      <c r="N48" s="53" t="str">
        <f t="shared" si="78"/>
        <v/>
      </c>
      <c r="O48" s="48" t="str">
        <f t="shared" si="79"/>
        <v/>
      </c>
      <c r="P48" s="48" t="str">
        <f t="shared" si="80"/>
        <v/>
      </c>
      <c r="Q48" s="48" t="str">
        <f t="shared" si="81"/>
        <v/>
      </c>
      <c r="R48" s="48" t="str">
        <f t="shared" si="82"/>
        <v/>
      </c>
      <c r="S48" s="48" t="str">
        <f t="shared" si="10"/>
        <v/>
      </c>
      <c r="T48" s="48" t="str">
        <f t="shared" si="83"/>
        <v/>
      </c>
      <c r="U48" s="55"/>
    </row>
    <row r="49" spans="1:21" ht="22.5" hidden="1" customHeight="1" thickBot="1">
      <c r="A49" s="1"/>
      <c r="B49" s="30"/>
      <c r="C49" s="30"/>
      <c r="I49" s="5" t="str">
        <f t="shared" si="45"/>
        <v/>
      </c>
      <c r="J49" s="12">
        <f t="shared" si="46"/>
        <v>0</v>
      </c>
      <c r="M49" s="30"/>
      <c r="N49" s="16"/>
      <c r="O49" s="48"/>
      <c r="P49" s="48"/>
      <c r="Q49" s="48"/>
      <c r="R49" s="48"/>
      <c r="S49" s="48" t="str">
        <f t="shared" si="10"/>
        <v/>
      </c>
      <c r="T49" s="55"/>
      <c r="U49" s="55"/>
    </row>
    <row r="50" spans="1:21" s="2" customFormat="1" ht="22.5" hidden="1" customHeight="1">
      <c r="A50" s="27"/>
      <c r="B50" s="31" t="s">
        <v>3</v>
      </c>
      <c r="C50" s="28" t="s">
        <v>4</v>
      </c>
      <c r="D50" s="17" t="s">
        <v>23</v>
      </c>
      <c r="E50" s="17" t="s">
        <v>6</v>
      </c>
      <c r="F50" s="17" t="s">
        <v>7</v>
      </c>
      <c r="G50" s="17" t="s">
        <v>8</v>
      </c>
      <c r="H50" s="17" t="s">
        <v>9</v>
      </c>
      <c r="I50" s="5" t="e">
        <f t="shared" si="45"/>
        <v>#VALUE!</v>
      </c>
      <c r="J50" s="12" t="e">
        <f t="shared" si="46"/>
        <v>#VALUE!</v>
      </c>
      <c r="K50" s="36"/>
      <c r="L50" s="35" t="s">
        <v>12</v>
      </c>
      <c r="M50" s="28" t="s">
        <v>4</v>
      </c>
      <c r="N50" s="18" t="s">
        <v>23</v>
      </c>
      <c r="O50" s="49" t="s">
        <v>6</v>
      </c>
      <c r="P50" s="49" t="s">
        <v>7</v>
      </c>
      <c r="Q50" s="49" t="s">
        <v>8</v>
      </c>
      <c r="R50" s="49" t="s">
        <v>9</v>
      </c>
      <c r="S50" s="48" t="e">
        <f t="shared" si="10"/>
        <v>#VALUE!</v>
      </c>
      <c r="T50" s="54"/>
      <c r="U50" s="54"/>
    </row>
    <row r="51" spans="1:21" ht="22.5" hidden="1" customHeight="1">
      <c r="A51" s="78" t="s">
        <v>32</v>
      </c>
      <c r="B51" s="32" t="s">
        <v>128</v>
      </c>
      <c r="C51" s="25" t="str">
        <f>""</f>
        <v/>
      </c>
      <c r="D51" s="13"/>
      <c r="E51" s="15" t="str">
        <f>IF(C51="","",C51-M51)</f>
        <v/>
      </c>
      <c r="F51" s="15" t="str">
        <f>IF(C51="","",IF(C51&gt;18,1,0))</f>
        <v/>
      </c>
      <c r="G51" s="15" t="str">
        <f>IF(C51="","",IF(C51=18,1,0))</f>
        <v/>
      </c>
      <c r="H51" s="15" t="str">
        <f>IF(C51="","",IF(C51&lt;18,1,0))</f>
        <v/>
      </c>
      <c r="I51" s="5" t="str">
        <f t="shared" si="45"/>
        <v/>
      </c>
      <c r="J51" s="12">
        <f t="shared" si="46"/>
        <v>0</v>
      </c>
      <c r="K51" s="22" t="s">
        <v>15</v>
      </c>
      <c r="L51" s="32" t="s">
        <v>123</v>
      </c>
      <c r="M51" s="25" t="str">
        <f>IF(C51="","",36-C51)</f>
        <v/>
      </c>
      <c r="N51" s="50" t="str">
        <f>IF(D51="","",11-D51)</f>
        <v/>
      </c>
      <c r="O51" s="48" t="str">
        <f>IF(M51="","",M51-C51)</f>
        <v/>
      </c>
      <c r="P51" s="48" t="str">
        <f>IF(C51="","",IF(C51&lt;18,1,0))</f>
        <v/>
      </c>
      <c r="Q51" s="48" t="str">
        <f>IF(C51="","",IF(C51=18,1,0))</f>
        <v/>
      </c>
      <c r="R51" s="48" t="str">
        <f>IF(C51="","",IF(C51&gt;18,1,0))</f>
        <v/>
      </c>
      <c r="S51" s="48" t="str">
        <f t="shared" si="10"/>
        <v/>
      </c>
      <c r="T51" s="48" t="str">
        <f>IF(N51="","",N51+M51*1000+O51*1000000+S51*1000000000)</f>
        <v/>
      </c>
      <c r="U51" s="55"/>
    </row>
    <row r="52" spans="1:21" ht="22.5" hidden="1" customHeight="1">
      <c r="A52" s="79" t="s">
        <v>25</v>
      </c>
      <c r="B52" s="32" t="s">
        <v>126</v>
      </c>
      <c r="C52" s="25" t="str">
        <f>""</f>
        <v/>
      </c>
      <c r="D52" s="13"/>
      <c r="E52" s="15" t="str">
        <f>IF(C52="","",C52-M52)</f>
        <v/>
      </c>
      <c r="F52" s="15" t="str">
        <f t="shared" ref="F52:F54" si="84">IF(C52="","",IF(C52&gt;18,1,0))</f>
        <v/>
      </c>
      <c r="G52" s="15" t="str">
        <f t="shared" ref="G52:G54" si="85">IF(C52="","",IF(C52=18,1,0))</f>
        <v/>
      </c>
      <c r="H52" s="15" t="str">
        <f t="shared" ref="H52:H54" si="86">IF(C52="","",IF(C52&lt;18,1,0))</f>
        <v/>
      </c>
      <c r="I52" s="5" t="str">
        <f t="shared" si="45"/>
        <v/>
      </c>
      <c r="J52" s="12">
        <f t="shared" si="46"/>
        <v>0</v>
      </c>
      <c r="K52" s="22" t="s">
        <v>15</v>
      </c>
      <c r="L52" s="32" t="s">
        <v>129</v>
      </c>
      <c r="M52" s="25" t="str">
        <f t="shared" ref="M52:M54" si="87">IF(C52="","",36-C52)</f>
        <v/>
      </c>
      <c r="N52" s="50" t="str">
        <f t="shared" ref="N52:N54" si="88">IF(D52="","",11-D52)</f>
        <v/>
      </c>
      <c r="O52" s="48" t="str">
        <f t="shared" ref="O52:O54" si="89">IF(M52="","",M52-C52)</f>
        <v/>
      </c>
      <c r="P52" s="48" t="str">
        <f t="shared" ref="P52:P54" si="90">IF(C52="","",IF(C52&lt;18,1,0))</f>
        <v/>
      </c>
      <c r="Q52" s="48" t="str">
        <f t="shared" ref="Q52:Q54" si="91">IF(C52="","",IF(C52=18,1,0))</f>
        <v/>
      </c>
      <c r="R52" s="48" t="str">
        <f t="shared" ref="R52:R54" si="92">IF(C52="","",IF(C52&gt;18,1,0))</f>
        <v/>
      </c>
      <c r="S52" s="48" t="str">
        <f t="shared" si="10"/>
        <v/>
      </c>
      <c r="T52" s="48" t="str">
        <f t="shared" ref="T52:T54" si="93">IF(N52="","",N52+M52*1000+O52*1000000+S52*1000000000)</f>
        <v/>
      </c>
      <c r="U52" s="55"/>
    </row>
    <row r="53" spans="1:21" ht="22.5" hidden="1" customHeight="1">
      <c r="A53" s="79" t="s">
        <v>25</v>
      </c>
      <c r="B53" s="32" t="s">
        <v>124</v>
      </c>
      <c r="C53" s="25" t="str">
        <f>""</f>
        <v/>
      </c>
      <c r="D53" s="13"/>
      <c r="E53" s="15" t="str">
        <f>IF(C53="","",C53-M53)</f>
        <v/>
      </c>
      <c r="F53" s="15" t="str">
        <f t="shared" si="84"/>
        <v/>
      </c>
      <c r="G53" s="15" t="str">
        <f t="shared" si="85"/>
        <v/>
      </c>
      <c r="H53" s="15" t="str">
        <f t="shared" si="86"/>
        <v/>
      </c>
      <c r="I53" s="5" t="str">
        <f t="shared" si="45"/>
        <v/>
      </c>
      <c r="J53" s="12">
        <f t="shared" si="46"/>
        <v>0</v>
      </c>
      <c r="K53" s="22" t="s">
        <v>15</v>
      </c>
      <c r="L53" s="32" t="s">
        <v>127</v>
      </c>
      <c r="M53" s="25" t="str">
        <f t="shared" si="87"/>
        <v/>
      </c>
      <c r="N53" s="50" t="str">
        <f t="shared" si="88"/>
        <v/>
      </c>
      <c r="O53" s="48" t="str">
        <f t="shared" si="89"/>
        <v/>
      </c>
      <c r="P53" s="48" t="str">
        <f t="shared" si="90"/>
        <v/>
      </c>
      <c r="Q53" s="48" t="str">
        <f t="shared" si="91"/>
        <v/>
      </c>
      <c r="R53" s="48" t="str">
        <f t="shared" si="92"/>
        <v/>
      </c>
      <c r="S53" s="48" t="str">
        <f t="shared" si="10"/>
        <v/>
      </c>
      <c r="T53" s="48" t="str">
        <f t="shared" si="93"/>
        <v/>
      </c>
      <c r="U53" s="55"/>
    </row>
    <row r="54" spans="1:21" ht="22.5" hidden="1" customHeight="1" thickBot="1">
      <c r="A54" s="80" t="s">
        <v>25</v>
      </c>
      <c r="B54" s="33" t="s">
        <v>122</v>
      </c>
      <c r="C54" s="26" t="str">
        <f>""</f>
        <v/>
      </c>
      <c r="D54" s="14"/>
      <c r="E54" s="51" t="str">
        <f>IF(C54="","",C54-M54)</f>
        <v/>
      </c>
      <c r="F54" s="51" t="str">
        <f t="shared" si="84"/>
        <v/>
      </c>
      <c r="G54" s="51" t="str">
        <f t="shared" si="85"/>
        <v/>
      </c>
      <c r="H54" s="51" t="str">
        <f t="shared" si="86"/>
        <v/>
      </c>
      <c r="I54" s="5" t="str">
        <f t="shared" si="45"/>
        <v/>
      </c>
      <c r="J54" s="12">
        <f t="shared" si="46"/>
        <v>0</v>
      </c>
      <c r="K54" s="23" t="s">
        <v>15</v>
      </c>
      <c r="L54" s="33" t="s">
        <v>125</v>
      </c>
      <c r="M54" s="26" t="str">
        <f t="shared" si="87"/>
        <v/>
      </c>
      <c r="N54" s="53" t="str">
        <f t="shared" si="88"/>
        <v/>
      </c>
      <c r="O54" s="48" t="str">
        <f t="shared" si="89"/>
        <v/>
      </c>
      <c r="P54" s="48" t="str">
        <f t="shared" si="90"/>
        <v/>
      </c>
      <c r="Q54" s="48" t="str">
        <f t="shared" si="91"/>
        <v/>
      </c>
      <c r="R54" s="48" t="str">
        <f t="shared" si="92"/>
        <v/>
      </c>
      <c r="S54" s="48" t="str">
        <f t="shared" si="10"/>
        <v/>
      </c>
      <c r="T54" s="48" t="str">
        <f t="shared" si="93"/>
        <v/>
      </c>
      <c r="U54" s="55"/>
    </row>
    <row r="55" spans="1:21" ht="22.5" hidden="1" customHeight="1" thickBot="1">
      <c r="A55" s="1"/>
      <c r="C55" s="30"/>
      <c r="E55" s="16"/>
      <c r="F55" s="16"/>
      <c r="G55" s="16"/>
      <c r="H55" s="16"/>
      <c r="I55" s="5" t="str">
        <f t="shared" si="45"/>
        <v/>
      </c>
      <c r="J55" s="12">
        <f t="shared" si="46"/>
        <v>0</v>
      </c>
      <c r="K55" s="22"/>
      <c r="L55" s="30"/>
      <c r="M55" s="30"/>
      <c r="N55" s="16"/>
      <c r="O55" s="48"/>
      <c r="P55" s="48"/>
      <c r="Q55" s="48"/>
      <c r="R55" s="48"/>
      <c r="S55" s="48" t="str">
        <f t="shared" si="10"/>
        <v/>
      </c>
      <c r="T55" s="55"/>
      <c r="U55" s="55"/>
    </row>
    <row r="56" spans="1:21" s="2" customFormat="1" ht="22.5" hidden="1" customHeight="1">
      <c r="A56" s="27"/>
      <c r="B56" s="31" t="s">
        <v>3</v>
      </c>
      <c r="C56" s="28" t="s">
        <v>4</v>
      </c>
      <c r="D56" s="17" t="s">
        <v>23</v>
      </c>
      <c r="E56" s="17" t="s">
        <v>6</v>
      </c>
      <c r="F56" s="17" t="s">
        <v>7</v>
      </c>
      <c r="G56" s="17" t="s">
        <v>8</v>
      </c>
      <c r="H56" s="17" t="s">
        <v>9</v>
      </c>
      <c r="I56" s="5" t="e">
        <f t="shared" si="45"/>
        <v>#VALUE!</v>
      </c>
      <c r="J56" s="12" t="e">
        <f t="shared" si="46"/>
        <v>#VALUE!</v>
      </c>
      <c r="K56" s="36"/>
      <c r="L56" s="35" t="s">
        <v>12</v>
      </c>
      <c r="M56" s="28" t="s">
        <v>4</v>
      </c>
      <c r="N56" s="18" t="s">
        <v>23</v>
      </c>
      <c r="O56" s="49" t="s">
        <v>6</v>
      </c>
      <c r="P56" s="49" t="s">
        <v>7</v>
      </c>
      <c r="Q56" s="49" t="s">
        <v>8</v>
      </c>
      <c r="R56" s="49" t="s">
        <v>9</v>
      </c>
      <c r="S56" s="48" t="e">
        <f t="shared" si="10"/>
        <v>#VALUE!</v>
      </c>
      <c r="T56" s="54"/>
      <c r="U56" s="54"/>
    </row>
    <row r="57" spans="1:21" ht="22.5" hidden="1" customHeight="1">
      <c r="A57" s="78" t="s">
        <v>33</v>
      </c>
      <c r="B57" s="32" t="s">
        <v>129</v>
      </c>
      <c r="C57" s="25" t="str">
        <f>""</f>
        <v/>
      </c>
      <c r="D57" s="13"/>
      <c r="E57" s="15" t="str">
        <f>IF(C57="","",C57-M57)</f>
        <v/>
      </c>
      <c r="F57" s="15" t="str">
        <f>IF(C57="","",IF(C57&gt;18,1,0))</f>
        <v/>
      </c>
      <c r="G57" s="15" t="str">
        <f>IF(C57="","",IF(C57=18,1,0))</f>
        <v/>
      </c>
      <c r="H57" s="15" t="str">
        <f>IF(C57="","",IF(C57&lt;18,1,0))</f>
        <v/>
      </c>
      <c r="I57" s="5" t="str">
        <f t="shared" si="45"/>
        <v/>
      </c>
      <c r="J57" s="12">
        <f t="shared" si="46"/>
        <v>0</v>
      </c>
      <c r="K57" s="22" t="s">
        <v>15</v>
      </c>
      <c r="L57" s="32" t="s">
        <v>124</v>
      </c>
      <c r="M57" s="25" t="str">
        <f>IF(C57="","",36-C57)</f>
        <v/>
      </c>
      <c r="N57" s="50" t="str">
        <f>IF(D57="","",11-D57)</f>
        <v/>
      </c>
      <c r="O57" s="48" t="str">
        <f>IF(M57="","",M57-C57)</f>
        <v/>
      </c>
      <c r="P57" s="48" t="str">
        <f>IF(C57="","",IF(C57&lt;18,1,0))</f>
        <v/>
      </c>
      <c r="Q57" s="48" t="str">
        <f>IF(C57="","",IF(C57=18,1,0))</f>
        <v/>
      </c>
      <c r="R57" s="48" t="str">
        <f>IF(C57="","",IF(C57&gt;18,1,0))</f>
        <v/>
      </c>
      <c r="S57" s="48" t="str">
        <f t="shared" si="10"/>
        <v/>
      </c>
      <c r="T57" s="48" t="str">
        <f>IF(N57="","",N57+M57*1000+O57*1000000+S57*1000000000)</f>
        <v/>
      </c>
      <c r="U57" s="55"/>
    </row>
    <row r="58" spans="1:21" ht="22.5" hidden="1" customHeight="1">
      <c r="A58" s="79" t="s">
        <v>25</v>
      </c>
      <c r="B58" s="32" t="s">
        <v>123</v>
      </c>
      <c r="C58" s="25" t="str">
        <f>""</f>
        <v/>
      </c>
      <c r="D58" s="13"/>
      <c r="E58" s="15" t="str">
        <f>IF(C58="","",C58-M58)</f>
        <v/>
      </c>
      <c r="F58" s="15" t="str">
        <f t="shared" ref="F58:F60" si="94">IF(C58="","",IF(C58&gt;18,1,0))</f>
        <v/>
      </c>
      <c r="G58" s="15" t="str">
        <f t="shared" ref="G58:G60" si="95">IF(C58="","",IF(C58=18,1,0))</f>
        <v/>
      </c>
      <c r="H58" s="15" t="str">
        <f t="shared" ref="H58:H60" si="96">IF(C58="","",IF(C58&lt;18,1,0))</f>
        <v/>
      </c>
      <c r="I58" s="5" t="str">
        <f t="shared" si="45"/>
        <v/>
      </c>
      <c r="J58" s="12">
        <f t="shared" si="46"/>
        <v>0</v>
      </c>
      <c r="K58" s="22" t="s">
        <v>15</v>
      </c>
      <c r="L58" s="32" t="s">
        <v>126</v>
      </c>
      <c r="M58" s="25" t="str">
        <f t="shared" ref="M58:M60" si="97">IF(C58="","",36-C58)</f>
        <v/>
      </c>
      <c r="N58" s="50" t="str">
        <f t="shared" ref="N58:N60" si="98">IF(D58="","",11-D58)</f>
        <v/>
      </c>
      <c r="O58" s="48" t="str">
        <f t="shared" ref="O58:O60" si="99">IF(M58="","",M58-C58)</f>
        <v/>
      </c>
      <c r="P58" s="48" t="str">
        <f t="shared" ref="P58:P60" si="100">IF(C58="","",IF(C58&lt;18,1,0))</f>
        <v/>
      </c>
      <c r="Q58" s="48" t="str">
        <f t="shared" ref="Q58:Q60" si="101">IF(C58="","",IF(C58=18,1,0))</f>
        <v/>
      </c>
      <c r="R58" s="48" t="str">
        <f t="shared" ref="R58:R60" si="102">IF(C58="","",IF(C58&gt;18,1,0))</f>
        <v/>
      </c>
      <c r="S58" s="48" t="str">
        <f t="shared" si="10"/>
        <v/>
      </c>
      <c r="T58" s="48" t="str">
        <f t="shared" ref="T58:T60" si="103">IF(N58="","",N58+M58*1000+O58*1000000+S58*1000000000)</f>
        <v/>
      </c>
      <c r="U58" s="55"/>
    </row>
    <row r="59" spans="1:21" ht="22.5" hidden="1" customHeight="1">
      <c r="A59" s="79" t="s">
        <v>25</v>
      </c>
      <c r="B59" s="32" t="s">
        <v>122</v>
      </c>
      <c r="C59" s="25" t="str">
        <f>""</f>
        <v/>
      </c>
      <c r="D59" s="13"/>
      <c r="E59" s="15" t="str">
        <f>IF(C59="","",C59-M59)</f>
        <v/>
      </c>
      <c r="F59" s="15" t="str">
        <f t="shared" si="94"/>
        <v/>
      </c>
      <c r="G59" s="15" t="str">
        <f t="shared" si="95"/>
        <v/>
      </c>
      <c r="H59" s="15" t="str">
        <f t="shared" si="96"/>
        <v/>
      </c>
      <c r="I59" s="5" t="str">
        <f t="shared" si="45"/>
        <v/>
      </c>
      <c r="J59" s="12">
        <f t="shared" si="46"/>
        <v>0</v>
      </c>
      <c r="K59" s="22" t="s">
        <v>15</v>
      </c>
      <c r="L59" s="32" t="s">
        <v>128</v>
      </c>
      <c r="M59" s="25" t="str">
        <f t="shared" si="97"/>
        <v/>
      </c>
      <c r="N59" s="50" t="str">
        <f t="shared" si="98"/>
        <v/>
      </c>
      <c r="O59" s="48" t="str">
        <f t="shared" si="99"/>
        <v/>
      </c>
      <c r="P59" s="48" t="str">
        <f t="shared" si="100"/>
        <v/>
      </c>
      <c r="Q59" s="48" t="str">
        <f t="shared" si="101"/>
        <v/>
      </c>
      <c r="R59" s="48" t="str">
        <f t="shared" si="102"/>
        <v/>
      </c>
      <c r="S59" s="48" t="str">
        <f t="shared" si="10"/>
        <v/>
      </c>
      <c r="T59" s="48" t="str">
        <f t="shared" si="103"/>
        <v/>
      </c>
      <c r="U59" s="55"/>
    </row>
    <row r="60" spans="1:21" ht="22.5" hidden="1" customHeight="1" thickBot="1">
      <c r="A60" s="80" t="s">
        <v>25</v>
      </c>
      <c r="B60" s="33" t="s">
        <v>125</v>
      </c>
      <c r="C60" s="26" t="str">
        <f>""</f>
        <v/>
      </c>
      <c r="D60" s="14"/>
      <c r="E60" s="51" t="str">
        <f>IF(C60="","",C60-M60)</f>
        <v/>
      </c>
      <c r="F60" s="51" t="str">
        <f t="shared" si="94"/>
        <v/>
      </c>
      <c r="G60" s="51" t="str">
        <f t="shared" si="95"/>
        <v/>
      </c>
      <c r="H60" s="51" t="str">
        <f t="shared" si="96"/>
        <v/>
      </c>
      <c r="I60" s="5" t="str">
        <f t="shared" si="45"/>
        <v/>
      </c>
      <c r="J60" s="12">
        <f t="shared" si="46"/>
        <v>0</v>
      </c>
      <c r="K60" s="23" t="s">
        <v>15</v>
      </c>
      <c r="L60" s="33" t="s">
        <v>127</v>
      </c>
      <c r="M60" s="26" t="str">
        <f t="shared" si="97"/>
        <v/>
      </c>
      <c r="N60" s="53" t="str">
        <f t="shared" si="98"/>
        <v/>
      </c>
      <c r="O60" s="48" t="str">
        <f t="shared" si="99"/>
        <v/>
      </c>
      <c r="P60" s="48" t="str">
        <f t="shared" si="100"/>
        <v/>
      </c>
      <c r="Q60" s="48" t="str">
        <f t="shared" si="101"/>
        <v/>
      </c>
      <c r="R60" s="48" t="str">
        <f t="shared" si="102"/>
        <v/>
      </c>
      <c r="S60" s="48" t="str">
        <f t="shared" si="10"/>
        <v/>
      </c>
      <c r="T60" s="48" t="str">
        <f t="shared" si="103"/>
        <v/>
      </c>
      <c r="U60" s="55"/>
    </row>
    <row r="61" spans="1:21" ht="22.5" hidden="1" customHeight="1" thickBot="1">
      <c r="A61" s="1"/>
      <c r="C61" s="30"/>
      <c r="I61" s="5" t="str">
        <f t="shared" si="45"/>
        <v/>
      </c>
      <c r="J61" s="12">
        <f t="shared" si="46"/>
        <v>0</v>
      </c>
      <c r="M61" s="30"/>
      <c r="N61" s="16"/>
      <c r="O61" s="48"/>
      <c r="P61" s="48"/>
      <c r="Q61" s="48"/>
      <c r="R61" s="48"/>
      <c r="S61" s="48" t="str">
        <f t="shared" si="10"/>
        <v/>
      </c>
      <c r="T61" s="55"/>
      <c r="U61" s="55"/>
    </row>
    <row r="62" spans="1:21" s="2" customFormat="1" ht="22.5" hidden="1" customHeight="1">
      <c r="A62" s="27"/>
      <c r="B62" s="31" t="s">
        <v>3</v>
      </c>
      <c r="C62" s="28" t="s">
        <v>4</v>
      </c>
      <c r="D62" s="17" t="s">
        <v>23</v>
      </c>
      <c r="E62" s="17" t="s">
        <v>6</v>
      </c>
      <c r="F62" s="17" t="s">
        <v>7</v>
      </c>
      <c r="G62" s="17" t="s">
        <v>8</v>
      </c>
      <c r="H62" s="17" t="s">
        <v>9</v>
      </c>
      <c r="I62" s="5" t="e">
        <f t="shared" si="45"/>
        <v>#VALUE!</v>
      </c>
      <c r="J62" s="12" t="e">
        <f t="shared" si="46"/>
        <v>#VALUE!</v>
      </c>
      <c r="K62" s="36"/>
      <c r="L62" s="35" t="s">
        <v>12</v>
      </c>
      <c r="M62" s="28" t="s">
        <v>4</v>
      </c>
      <c r="N62" s="18" t="s">
        <v>23</v>
      </c>
      <c r="O62" s="49" t="s">
        <v>6</v>
      </c>
      <c r="P62" s="49" t="s">
        <v>7</v>
      </c>
      <c r="Q62" s="49" t="s">
        <v>8</v>
      </c>
      <c r="R62" s="49" t="s">
        <v>9</v>
      </c>
      <c r="S62" s="48" t="e">
        <f t="shared" si="10"/>
        <v>#VALUE!</v>
      </c>
      <c r="T62" s="54"/>
      <c r="U62" s="54"/>
    </row>
    <row r="63" spans="1:21" ht="22.5" hidden="1" customHeight="1">
      <c r="A63" s="78" t="s">
        <v>34</v>
      </c>
      <c r="B63" s="32" t="s">
        <v>126</v>
      </c>
      <c r="C63" s="25" t="str">
        <f>""</f>
        <v/>
      </c>
      <c r="D63" s="13"/>
      <c r="E63" s="15" t="str">
        <f>IF(C63="","",C63-M63)</f>
        <v/>
      </c>
      <c r="F63" s="15" t="str">
        <f>IF(C63="","",IF(C63&gt;18,1,0))</f>
        <v/>
      </c>
      <c r="G63" s="15" t="str">
        <f>IF(C63="","",IF(C63=18,1,0))</f>
        <v/>
      </c>
      <c r="H63" s="15" t="str">
        <f>IF(C63="","",IF(C63&lt;18,1,0))</f>
        <v/>
      </c>
      <c r="I63" s="5" t="str">
        <f t="shared" si="45"/>
        <v/>
      </c>
      <c r="J63" s="12">
        <f t="shared" si="46"/>
        <v>0</v>
      </c>
      <c r="K63" s="22" t="s">
        <v>15</v>
      </c>
      <c r="L63" s="32" t="s">
        <v>122</v>
      </c>
      <c r="M63" s="25" t="str">
        <f>IF(C63="","",36-C63)</f>
        <v/>
      </c>
      <c r="N63" s="50" t="str">
        <f>IF(D63="","",11-D63)</f>
        <v/>
      </c>
      <c r="O63" s="48" t="str">
        <f>IF(M63="","",M63-C63)</f>
        <v/>
      </c>
      <c r="P63" s="48" t="str">
        <f>IF(C63="","",IF(C63&lt;18,1,0))</f>
        <v/>
      </c>
      <c r="Q63" s="48" t="str">
        <f>IF(C63="","",IF(C63=18,1,0))</f>
        <v/>
      </c>
      <c r="R63" s="48" t="str">
        <f>IF(C63="","",IF(C63&gt;18,1,0))</f>
        <v/>
      </c>
      <c r="S63" s="48" t="str">
        <f t="shared" si="10"/>
        <v/>
      </c>
      <c r="T63" s="48" t="str">
        <f>IF(N63="","",N63+M63*1000+O63*1000000+S63*1000000000)</f>
        <v/>
      </c>
      <c r="U63" s="55"/>
    </row>
    <row r="64" spans="1:21" ht="22.5" hidden="1" customHeight="1">
      <c r="A64" s="79" t="s">
        <v>25</v>
      </c>
      <c r="B64" s="32" t="s">
        <v>124</v>
      </c>
      <c r="C64" s="25" t="str">
        <f>""</f>
        <v/>
      </c>
      <c r="D64" s="13"/>
      <c r="E64" s="15" t="str">
        <f>IF(C64="","",C64-M64)</f>
        <v/>
      </c>
      <c r="F64" s="15" t="str">
        <f t="shared" ref="F64:F66" si="104">IF(C64="","",IF(C64&gt;18,1,0))</f>
        <v/>
      </c>
      <c r="G64" s="15" t="str">
        <f t="shared" ref="G64:G66" si="105">IF(C64="","",IF(C64=18,1,0))</f>
        <v/>
      </c>
      <c r="H64" s="15" t="str">
        <f t="shared" ref="H64:H66" si="106">IF(C64="","",IF(C64&lt;18,1,0))</f>
        <v/>
      </c>
      <c r="I64" s="5" t="str">
        <f t="shared" si="45"/>
        <v/>
      </c>
      <c r="J64" s="12">
        <f t="shared" si="46"/>
        <v>0</v>
      </c>
      <c r="K64" s="22" t="s">
        <v>15</v>
      </c>
      <c r="L64" s="32" t="s">
        <v>123</v>
      </c>
      <c r="M64" s="25" t="str">
        <f t="shared" ref="M64:M66" si="107">IF(C64="","",36-C64)</f>
        <v/>
      </c>
      <c r="N64" s="50" t="str">
        <f t="shared" ref="N64:N66" si="108">IF(D64="","",11-D64)</f>
        <v/>
      </c>
      <c r="O64" s="48" t="str">
        <f t="shared" ref="O64:O66" si="109">IF(M64="","",M64-C64)</f>
        <v/>
      </c>
      <c r="P64" s="48" t="str">
        <f t="shared" ref="P64:P66" si="110">IF(C64="","",IF(C64&lt;18,1,0))</f>
        <v/>
      </c>
      <c r="Q64" s="48" t="str">
        <f t="shared" ref="Q64:Q66" si="111">IF(C64="","",IF(C64=18,1,0))</f>
        <v/>
      </c>
      <c r="R64" s="48" t="str">
        <f t="shared" ref="R64:R66" si="112">IF(C64="","",IF(C64&gt;18,1,0))</f>
        <v/>
      </c>
      <c r="S64" s="48" t="str">
        <f t="shared" si="10"/>
        <v/>
      </c>
      <c r="T64" s="48" t="str">
        <f t="shared" ref="T64:T66" si="113">IF(N64="","",N64+M64*1000+O64*1000000+S64*1000000000)</f>
        <v/>
      </c>
      <c r="U64" s="55"/>
    </row>
    <row r="65" spans="1:21" ht="22.5" hidden="1" customHeight="1">
      <c r="A65" s="79" t="s">
        <v>25</v>
      </c>
      <c r="B65" s="32" t="s">
        <v>127</v>
      </c>
      <c r="C65" s="25" t="str">
        <f>""</f>
        <v/>
      </c>
      <c r="D65" s="13"/>
      <c r="E65" s="15" t="str">
        <f>IF(C65="","",C65-M65)</f>
        <v/>
      </c>
      <c r="F65" s="15" t="str">
        <f t="shared" si="104"/>
        <v/>
      </c>
      <c r="G65" s="15" t="str">
        <f t="shared" si="105"/>
        <v/>
      </c>
      <c r="H65" s="15" t="str">
        <f t="shared" si="106"/>
        <v/>
      </c>
      <c r="I65" s="5" t="str">
        <f t="shared" si="45"/>
        <v/>
      </c>
      <c r="J65" s="12">
        <f t="shared" si="46"/>
        <v>0</v>
      </c>
      <c r="K65" s="22" t="s">
        <v>15</v>
      </c>
      <c r="L65" s="32" t="s">
        <v>129</v>
      </c>
      <c r="M65" s="25" t="str">
        <f t="shared" si="107"/>
        <v/>
      </c>
      <c r="N65" s="50" t="str">
        <f t="shared" si="108"/>
        <v/>
      </c>
      <c r="O65" s="48" t="str">
        <f t="shared" si="109"/>
        <v/>
      </c>
      <c r="P65" s="48" t="str">
        <f t="shared" si="110"/>
        <v/>
      </c>
      <c r="Q65" s="48" t="str">
        <f t="shared" si="111"/>
        <v/>
      </c>
      <c r="R65" s="48" t="str">
        <f t="shared" si="112"/>
        <v/>
      </c>
      <c r="S65" s="48" t="str">
        <f t="shared" si="10"/>
        <v/>
      </c>
      <c r="T65" s="48" t="str">
        <f t="shared" si="113"/>
        <v/>
      </c>
      <c r="U65" s="55"/>
    </row>
    <row r="66" spans="1:21" ht="22.5" hidden="1" customHeight="1" thickBot="1">
      <c r="A66" s="80" t="s">
        <v>25</v>
      </c>
      <c r="B66" s="33" t="s">
        <v>128</v>
      </c>
      <c r="C66" s="26" t="str">
        <f>""</f>
        <v/>
      </c>
      <c r="D66" s="14"/>
      <c r="E66" s="51" t="str">
        <f>IF(C66="","",C66-M66)</f>
        <v/>
      </c>
      <c r="F66" s="51" t="str">
        <f t="shared" si="104"/>
        <v/>
      </c>
      <c r="G66" s="51" t="str">
        <f t="shared" si="105"/>
        <v/>
      </c>
      <c r="H66" s="51" t="str">
        <f t="shared" si="106"/>
        <v/>
      </c>
      <c r="I66" s="5" t="str">
        <f t="shared" si="45"/>
        <v/>
      </c>
      <c r="J66" s="12">
        <f t="shared" si="46"/>
        <v>0</v>
      </c>
      <c r="K66" s="23" t="s">
        <v>15</v>
      </c>
      <c r="L66" s="33" t="s">
        <v>125</v>
      </c>
      <c r="M66" s="26" t="str">
        <f t="shared" si="107"/>
        <v/>
      </c>
      <c r="N66" s="53" t="str">
        <f t="shared" si="108"/>
        <v/>
      </c>
      <c r="O66" s="48" t="str">
        <f t="shared" si="109"/>
        <v/>
      </c>
      <c r="P66" s="48" t="str">
        <f t="shared" si="110"/>
        <v/>
      </c>
      <c r="Q66" s="48" t="str">
        <f t="shared" si="111"/>
        <v/>
      </c>
      <c r="R66" s="48" t="str">
        <f t="shared" si="112"/>
        <v/>
      </c>
      <c r="S66" s="48" t="str">
        <f t="shared" si="10"/>
        <v/>
      </c>
      <c r="T66" s="48" t="str">
        <f t="shared" si="113"/>
        <v/>
      </c>
      <c r="U66" s="55"/>
    </row>
    <row r="67" spans="1:21" ht="22.5" hidden="1" customHeight="1" thickBot="1">
      <c r="A67" s="1"/>
      <c r="B67" s="30"/>
      <c r="C67" s="30"/>
      <c r="I67" s="5" t="str">
        <f t="shared" si="45"/>
        <v/>
      </c>
      <c r="J67" s="12">
        <f t="shared" si="46"/>
        <v>0</v>
      </c>
      <c r="M67" s="30"/>
      <c r="N67" s="16"/>
      <c r="O67" s="48"/>
      <c r="P67" s="48"/>
      <c r="Q67" s="48"/>
      <c r="R67" s="48"/>
      <c r="S67" s="48" t="str">
        <f t="shared" si="10"/>
        <v/>
      </c>
      <c r="T67" s="55"/>
      <c r="U67" s="55"/>
    </row>
    <row r="68" spans="1:21" s="2" customFormat="1" ht="22.5" hidden="1" customHeight="1">
      <c r="A68" s="27"/>
      <c r="B68" s="31" t="s">
        <v>3</v>
      </c>
      <c r="C68" s="28" t="s">
        <v>4</v>
      </c>
      <c r="D68" s="17" t="s">
        <v>23</v>
      </c>
      <c r="E68" s="17" t="s">
        <v>6</v>
      </c>
      <c r="F68" s="17" t="s">
        <v>7</v>
      </c>
      <c r="G68" s="17" t="s">
        <v>8</v>
      </c>
      <c r="H68" s="17" t="s">
        <v>9</v>
      </c>
      <c r="I68" s="5" t="e">
        <f t="shared" si="45"/>
        <v>#VALUE!</v>
      </c>
      <c r="J68" s="12" t="e">
        <f t="shared" si="46"/>
        <v>#VALUE!</v>
      </c>
      <c r="K68" s="36"/>
      <c r="L68" s="35" t="s">
        <v>12</v>
      </c>
      <c r="M68" s="28" t="s">
        <v>4</v>
      </c>
      <c r="N68" s="18" t="s">
        <v>23</v>
      </c>
      <c r="O68" s="49" t="s">
        <v>6</v>
      </c>
      <c r="P68" s="49" t="s">
        <v>7</v>
      </c>
      <c r="Q68" s="49" t="s">
        <v>8</v>
      </c>
      <c r="R68" s="49" t="s">
        <v>9</v>
      </c>
      <c r="S68" s="48" t="e">
        <f t="shared" ref="S68:S84" si="114">IF(C68="","",(P68*3+Q68*2+R68*1))</f>
        <v>#VALUE!</v>
      </c>
      <c r="T68" s="54"/>
      <c r="U68" s="54"/>
    </row>
    <row r="69" spans="1:21" ht="22.5" hidden="1" customHeight="1">
      <c r="A69" s="78" t="s">
        <v>35</v>
      </c>
      <c r="B69" s="32" t="s">
        <v>122</v>
      </c>
      <c r="C69" s="25" t="str">
        <f>""</f>
        <v/>
      </c>
      <c r="D69" s="13"/>
      <c r="E69" s="15" t="str">
        <f>IF(C69="","",C69-M69)</f>
        <v/>
      </c>
      <c r="F69" s="15" t="str">
        <f>IF(C69="","",IF(C69&gt;18,1,0))</f>
        <v/>
      </c>
      <c r="G69" s="15" t="str">
        <f>IF(C69="","",IF(C69=18,1,0))</f>
        <v/>
      </c>
      <c r="H69" s="15" t="str">
        <f>IF(C69="","",IF(C69&lt;18,1,0))</f>
        <v/>
      </c>
      <c r="I69" s="5" t="str">
        <f t="shared" si="45"/>
        <v/>
      </c>
      <c r="J69" s="12">
        <f t="shared" si="46"/>
        <v>0</v>
      </c>
      <c r="K69" s="22" t="s">
        <v>15</v>
      </c>
      <c r="L69" s="32" t="s">
        <v>124</v>
      </c>
      <c r="M69" s="25" t="str">
        <f>IF(C69="","",36-C69)</f>
        <v/>
      </c>
      <c r="N69" s="50" t="str">
        <f>IF(D69="","",11-D69)</f>
        <v/>
      </c>
      <c r="O69" s="48" t="str">
        <f>IF(M69="","",M69-C69)</f>
        <v/>
      </c>
      <c r="P69" s="48" t="str">
        <f>IF(C69="","",IF(C69&lt;18,1,0))</f>
        <v/>
      </c>
      <c r="Q69" s="48" t="str">
        <f>IF(C69="","",IF(C69=18,1,0))</f>
        <v/>
      </c>
      <c r="R69" s="48" t="str">
        <f>IF(C69="","",IF(C69&gt;18,1,0))</f>
        <v/>
      </c>
      <c r="S69" s="48" t="str">
        <f t="shared" si="114"/>
        <v/>
      </c>
      <c r="T69" s="48" t="str">
        <f>IF(N69="","",N69+M69*1000+O69*1000000+S69*1000000000)</f>
        <v/>
      </c>
      <c r="U69" s="55"/>
    </row>
    <row r="70" spans="1:21" ht="22.5" hidden="1" customHeight="1">
      <c r="A70" s="79" t="s">
        <v>25</v>
      </c>
      <c r="B70" s="32" t="s">
        <v>128</v>
      </c>
      <c r="C70" s="25" t="str">
        <f>""</f>
        <v/>
      </c>
      <c r="D70" s="13"/>
      <c r="E70" s="15" t="str">
        <f>IF(C70="","",C70-M70)</f>
        <v/>
      </c>
      <c r="F70" s="15" t="str">
        <f t="shared" ref="F70:F72" si="115">IF(C70="","",IF(C70&gt;18,1,0))</f>
        <v/>
      </c>
      <c r="G70" s="15" t="str">
        <f t="shared" ref="G70:G72" si="116">IF(C70="","",IF(C70=18,1,0))</f>
        <v/>
      </c>
      <c r="H70" s="15" t="str">
        <f t="shared" ref="H70:H72" si="117">IF(C70="","",IF(C70&lt;18,1,0))</f>
        <v/>
      </c>
      <c r="I70" s="5" t="str">
        <f t="shared" si="45"/>
        <v/>
      </c>
      <c r="J70" s="12">
        <f t="shared" si="46"/>
        <v>0</v>
      </c>
      <c r="K70" s="22" t="s">
        <v>15</v>
      </c>
      <c r="L70" s="32" t="s">
        <v>126</v>
      </c>
      <c r="M70" s="25" t="str">
        <f t="shared" ref="M70:M72" si="118">IF(C70="","",36-C70)</f>
        <v/>
      </c>
      <c r="N70" s="50" t="str">
        <f t="shared" ref="N70:N72" si="119">IF(D70="","",11-D70)</f>
        <v/>
      </c>
      <c r="O70" s="48" t="str">
        <f t="shared" ref="O70:O72" si="120">IF(M70="","",M70-C70)</f>
        <v/>
      </c>
      <c r="P70" s="48" t="str">
        <f t="shared" ref="P70:P72" si="121">IF(C70="","",IF(C70&lt;18,1,0))</f>
        <v/>
      </c>
      <c r="Q70" s="48" t="str">
        <f t="shared" ref="Q70:Q72" si="122">IF(C70="","",IF(C70=18,1,0))</f>
        <v/>
      </c>
      <c r="R70" s="48" t="str">
        <f t="shared" ref="R70:R72" si="123">IF(C70="","",IF(C70&gt;18,1,0))</f>
        <v/>
      </c>
      <c r="S70" s="48" t="str">
        <f t="shared" si="114"/>
        <v/>
      </c>
      <c r="T70" s="48" t="str">
        <f t="shared" ref="T70:T72" si="124">IF(N70="","",N70+M70*1000+O70*1000000+S70*1000000000)</f>
        <v/>
      </c>
      <c r="U70" s="55"/>
    </row>
    <row r="71" spans="1:21" ht="22.5" hidden="1" customHeight="1">
      <c r="A71" s="79" t="s">
        <v>25</v>
      </c>
      <c r="B71" s="32" t="s">
        <v>125</v>
      </c>
      <c r="C71" s="25" t="str">
        <f>""</f>
        <v/>
      </c>
      <c r="D71" s="13"/>
      <c r="E71" s="15" t="str">
        <f>IF(C71="","",C71-M71)</f>
        <v/>
      </c>
      <c r="F71" s="15" t="str">
        <f t="shared" si="115"/>
        <v/>
      </c>
      <c r="G71" s="15" t="str">
        <f t="shared" si="116"/>
        <v/>
      </c>
      <c r="H71" s="15" t="str">
        <f t="shared" si="117"/>
        <v/>
      </c>
      <c r="I71" s="5" t="str">
        <f t="shared" si="45"/>
        <v/>
      </c>
      <c r="J71" s="12">
        <f t="shared" si="46"/>
        <v>0</v>
      </c>
      <c r="K71" s="22" t="s">
        <v>15</v>
      </c>
      <c r="L71" s="32" t="s">
        <v>129</v>
      </c>
      <c r="M71" s="25" t="str">
        <f t="shared" si="118"/>
        <v/>
      </c>
      <c r="N71" s="50" t="str">
        <f t="shared" si="119"/>
        <v/>
      </c>
      <c r="O71" s="48" t="str">
        <f t="shared" si="120"/>
        <v/>
      </c>
      <c r="P71" s="48" t="str">
        <f t="shared" si="121"/>
        <v/>
      </c>
      <c r="Q71" s="48" t="str">
        <f t="shared" si="122"/>
        <v/>
      </c>
      <c r="R71" s="48" t="str">
        <f t="shared" si="123"/>
        <v/>
      </c>
      <c r="S71" s="48" t="str">
        <f t="shared" si="114"/>
        <v/>
      </c>
      <c r="T71" s="48" t="str">
        <f t="shared" si="124"/>
        <v/>
      </c>
      <c r="U71" s="55"/>
    </row>
    <row r="72" spans="1:21" ht="22.5" hidden="1" customHeight="1" thickBot="1">
      <c r="A72" s="80" t="s">
        <v>25</v>
      </c>
      <c r="B72" s="33" t="s">
        <v>123</v>
      </c>
      <c r="C72" s="26" t="str">
        <f>""</f>
        <v/>
      </c>
      <c r="D72" s="14"/>
      <c r="E72" s="51" t="str">
        <f>IF(C72="","",C72-M72)</f>
        <v/>
      </c>
      <c r="F72" s="51" t="str">
        <f t="shared" si="115"/>
        <v/>
      </c>
      <c r="G72" s="51" t="str">
        <f t="shared" si="116"/>
        <v/>
      </c>
      <c r="H72" s="51" t="str">
        <f t="shared" si="117"/>
        <v/>
      </c>
      <c r="I72" s="5" t="str">
        <f t="shared" si="45"/>
        <v/>
      </c>
      <c r="J72" s="12">
        <f t="shared" si="46"/>
        <v>0</v>
      </c>
      <c r="K72" s="23" t="s">
        <v>15</v>
      </c>
      <c r="L72" s="33" t="s">
        <v>127</v>
      </c>
      <c r="M72" s="26" t="str">
        <f t="shared" si="118"/>
        <v/>
      </c>
      <c r="N72" s="53" t="str">
        <f t="shared" si="119"/>
        <v/>
      </c>
      <c r="O72" s="48" t="str">
        <f t="shared" si="120"/>
        <v/>
      </c>
      <c r="P72" s="48" t="str">
        <f t="shared" si="121"/>
        <v/>
      </c>
      <c r="Q72" s="48" t="str">
        <f t="shared" si="122"/>
        <v/>
      </c>
      <c r="R72" s="48" t="str">
        <f t="shared" si="123"/>
        <v/>
      </c>
      <c r="S72" s="48" t="str">
        <f t="shared" si="114"/>
        <v/>
      </c>
      <c r="T72" s="48" t="str">
        <f t="shared" si="124"/>
        <v/>
      </c>
      <c r="U72" s="55"/>
    </row>
    <row r="73" spans="1:21" ht="22.5" hidden="1" customHeight="1" thickBot="1">
      <c r="A73" s="1"/>
      <c r="B73" s="30"/>
      <c r="C73" s="30"/>
      <c r="I73" s="5" t="str">
        <f t="shared" si="45"/>
        <v/>
      </c>
      <c r="J73" s="12">
        <f t="shared" si="46"/>
        <v>0</v>
      </c>
      <c r="M73" s="30"/>
      <c r="N73" s="16"/>
      <c r="O73" s="48"/>
      <c r="P73" s="48"/>
      <c r="Q73" s="48"/>
      <c r="R73" s="48"/>
      <c r="S73" s="48" t="str">
        <f t="shared" si="114"/>
        <v/>
      </c>
      <c r="T73" s="55"/>
      <c r="U73" s="55"/>
    </row>
    <row r="74" spans="1:21" s="2" customFormat="1" ht="22.5" hidden="1" customHeight="1">
      <c r="A74" s="27"/>
      <c r="B74" s="31" t="s">
        <v>3</v>
      </c>
      <c r="C74" s="28" t="s">
        <v>4</v>
      </c>
      <c r="D74" s="17" t="s">
        <v>23</v>
      </c>
      <c r="E74" s="17" t="s">
        <v>6</v>
      </c>
      <c r="F74" s="17" t="s">
        <v>7</v>
      </c>
      <c r="G74" s="17" t="s">
        <v>8</v>
      </c>
      <c r="H74" s="17" t="s">
        <v>9</v>
      </c>
      <c r="I74" s="5" t="e">
        <f t="shared" si="45"/>
        <v>#VALUE!</v>
      </c>
      <c r="J74" s="12" t="e">
        <f t="shared" si="46"/>
        <v>#VALUE!</v>
      </c>
      <c r="K74" s="36"/>
      <c r="L74" s="35" t="s">
        <v>12</v>
      </c>
      <c r="M74" s="28" t="s">
        <v>4</v>
      </c>
      <c r="N74" s="18" t="s">
        <v>23</v>
      </c>
      <c r="O74" s="49" t="s">
        <v>6</v>
      </c>
      <c r="P74" s="49" t="s">
        <v>7</v>
      </c>
      <c r="Q74" s="49" t="s">
        <v>8</v>
      </c>
      <c r="R74" s="49" t="s">
        <v>9</v>
      </c>
      <c r="S74" s="48" t="e">
        <f t="shared" si="114"/>
        <v>#VALUE!</v>
      </c>
      <c r="T74" s="54"/>
      <c r="U74" s="54"/>
    </row>
    <row r="75" spans="1:21" ht="22.5" hidden="1" customHeight="1">
      <c r="A75" s="78" t="s">
        <v>36</v>
      </c>
      <c r="B75" s="32" t="s">
        <v>127</v>
      </c>
      <c r="C75" s="25" t="str">
        <f>""</f>
        <v/>
      </c>
      <c r="D75" s="13"/>
      <c r="E75" s="15" t="str">
        <f>IF(C75="","",C75-M75)</f>
        <v/>
      </c>
      <c r="F75" s="15" t="str">
        <f>IF(C75="","",IF(C75&gt;18,1,0))</f>
        <v/>
      </c>
      <c r="G75" s="15" t="str">
        <f>IF(C75="","",IF(C75=18,1,0))</f>
        <v/>
      </c>
      <c r="H75" s="15" t="str">
        <f>IF(C75="","",IF(C75&lt;18,1,0))</f>
        <v/>
      </c>
      <c r="I75" s="5" t="str">
        <f t="shared" si="45"/>
        <v/>
      </c>
      <c r="J75" s="12">
        <f t="shared" si="46"/>
        <v>0</v>
      </c>
      <c r="K75" s="22" t="s">
        <v>15</v>
      </c>
      <c r="L75" s="32" t="s">
        <v>122</v>
      </c>
      <c r="M75" s="25" t="str">
        <f>IF(C75="","",36-C75)</f>
        <v/>
      </c>
      <c r="N75" s="50" t="str">
        <f>IF(D75="","",11-D75)</f>
        <v/>
      </c>
      <c r="O75" s="48" t="str">
        <f>IF(M75="","",M75-C75)</f>
        <v/>
      </c>
      <c r="P75" s="48" t="str">
        <f>IF(C75="","",IF(C75&lt;18,1,0))</f>
        <v/>
      </c>
      <c r="Q75" s="48" t="str">
        <f>IF(C75="","",IF(C75=18,1,0))</f>
        <v/>
      </c>
      <c r="R75" s="48" t="str">
        <f>IF(C75="","",IF(C75&gt;18,1,0))</f>
        <v/>
      </c>
      <c r="S75" s="48" t="str">
        <f t="shared" si="114"/>
        <v/>
      </c>
      <c r="T75" s="48" t="str">
        <f>IF(N75="","",N75+M75*1000+O75*1000000+S75*1000000000)</f>
        <v/>
      </c>
      <c r="U75" s="55"/>
    </row>
    <row r="76" spans="1:21" ht="22.5" hidden="1" customHeight="1">
      <c r="A76" s="79" t="s">
        <v>25</v>
      </c>
      <c r="B76" s="32" t="s">
        <v>129</v>
      </c>
      <c r="C76" s="25" t="str">
        <f>""</f>
        <v/>
      </c>
      <c r="D76" s="13"/>
      <c r="E76" s="15" t="str">
        <f>IF(C76="","",C76-M76)</f>
        <v/>
      </c>
      <c r="F76" s="15" t="str">
        <f t="shared" ref="F76:F78" si="125">IF(C76="","",IF(C76&gt;18,1,0))</f>
        <v/>
      </c>
      <c r="G76" s="15" t="str">
        <f t="shared" ref="G76:G78" si="126">IF(C76="","",IF(C76=18,1,0))</f>
        <v/>
      </c>
      <c r="H76" s="15" t="str">
        <f t="shared" ref="H76:H78" si="127">IF(C76="","",IF(C76&lt;18,1,0))</f>
        <v/>
      </c>
      <c r="I76" s="5" t="str">
        <f t="shared" si="45"/>
        <v/>
      </c>
      <c r="J76" s="12">
        <f t="shared" si="46"/>
        <v>0</v>
      </c>
      <c r="K76" s="22" t="s">
        <v>15</v>
      </c>
      <c r="L76" s="32" t="s">
        <v>123</v>
      </c>
      <c r="M76" s="25" t="str">
        <f t="shared" ref="M76:M78" si="128">IF(C76="","",36-C76)</f>
        <v/>
      </c>
      <c r="N76" s="50" t="str">
        <f t="shared" ref="N76:N78" si="129">IF(D76="","",11-D76)</f>
        <v/>
      </c>
      <c r="O76" s="48" t="str">
        <f t="shared" ref="O76:O78" si="130">IF(M76="","",M76-C76)</f>
        <v/>
      </c>
      <c r="P76" s="48" t="str">
        <f t="shared" ref="P76:P78" si="131">IF(C76="","",IF(C76&lt;18,1,0))</f>
        <v/>
      </c>
      <c r="Q76" s="48" t="str">
        <f t="shared" ref="Q76:Q78" si="132">IF(C76="","",IF(C76=18,1,0))</f>
        <v/>
      </c>
      <c r="R76" s="48" t="str">
        <f t="shared" ref="R76:R78" si="133">IF(C76="","",IF(C76&gt;18,1,0))</f>
        <v/>
      </c>
      <c r="S76" s="48" t="str">
        <f t="shared" si="114"/>
        <v/>
      </c>
      <c r="T76" s="48" t="str">
        <f t="shared" ref="T76:T78" si="134">IF(N76="","",N76+M76*1000+O76*1000000+S76*1000000000)</f>
        <v/>
      </c>
      <c r="U76" s="55"/>
    </row>
    <row r="77" spans="1:21" ht="22.5" hidden="1" customHeight="1">
      <c r="A77" s="79" t="s">
        <v>25</v>
      </c>
      <c r="B77" s="32" t="s">
        <v>125</v>
      </c>
      <c r="C77" s="25" t="str">
        <f>""</f>
        <v/>
      </c>
      <c r="D77" s="13"/>
      <c r="E77" s="15" t="str">
        <f>IF(C77="","",C77-M77)</f>
        <v/>
      </c>
      <c r="F77" s="15" t="str">
        <f t="shared" si="125"/>
        <v/>
      </c>
      <c r="G77" s="15" t="str">
        <f t="shared" si="126"/>
        <v/>
      </c>
      <c r="H77" s="15" t="str">
        <f t="shared" si="127"/>
        <v/>
      </c>
      <c r="I77" s="5" t="str">
        <f t="shared" si="45"/>
        <v/>
      </c>
      <c r="J77" s="12">
        <f t="shared" si="46"/>
        <v>0</v>
      </c>
      <c r="K77" s="22" t="s">
        <v>15</v>
      </c>
      <c r="L77" s="32" t="s">
        <v>126</v>
      </c>
      <c r="M77" s="25" t="str">
        <f t="shared" si="128"/>
        <v/>
      </c>
      <c r="N77" s="50" t="str">
        <f t="shared" si="129"/>
        <v/>
      </c>
      <c r="O77" s="48" t="str">
        <f t="shared" si="130"/>
        <v/>
      </c>
      <c r="P77" s="48" t="str">
        <f t="shared" si="131"/>
        <v/>
      </c>
      <c r="Q77" s="48" t="str">
        <f t="shared" si="132"/>
        <v/>
      </c>
      <c r="R77" s="48" t="str">
        <f t="shared" si="133"/>
        <v/>
      </c>
      <c r="S77" s="48" t="str">
        <f t="shared" si="114"/>
        <v/>
      </c>
      <c r="T77" s="48" t="str">
        <f t="shared" si="134"/>
        <v/>
      </c>
      <c r="U77" s="55"/>
    </row>
    <row r="78" spans="1:21" ht="22.5" hidden="1" customHeight="1" thickBot="1">
      <c r="A78" s="80" t="s">
        <v>25</v>
      </c>
      <c r="B78" s="33" t="s">
        <v>124</v>
      </c>
      <c r="C78" s="26" t="str">
        <f>""</f>
        <v/>
      </c>
      <c r="D78" s="14"/>
      <c r="E78" s="51" t="str">
        <f>IF(C78="","",C78-M78)</f>
        <v/>
      </c>
      <c r="F78" s="51" t="str">
        <f t="shared" si="125"/>
        <v/>
      </c>
      <c r="G78" s="51" t="str">
        <f t="shared" si="126"/>
        <v/>
      </c>
      <c r="H78" s="51" t="str">
        <f t="shared" si="127"/>
        <v/>
      </c>
      <c r="I78" s="5" t="str">
        <f t="shared" si="45"/>
        <v/>
      </c>
      <c r="J78" s="12">
        <f t="shared" si="46"/>
        <v>0</v>
      </c>
      <c r="K78" s="23" t="s">
        <v>15</v>
      </c>
      <c r="L78" s="33" t="s">
        <v>128</v>
      </c>
      <c r="M78" s="26" t="str">
        <f t="shared" si="128"/>
        <v/>
      </c>
      <c r="N78" s="53" t="str">
        <f t="shared" si="129"/>
        <v/>
      </c>
      <c r="O78" s="48" t="str">
        <f t="shared" si="130"/>
        <v/>
      </c>
      <c r="P78" s="48" t="str">
        <f t="shared" si="131"/>
        <v/>
      </c>
      <c r="Q78" s="48" t="str">
        <f t="shared" si="132"/>
        <v/>
      </c>
      <c r="R78" s="48" t="str">
        <f t="shared" si="133"/>
        <v/>
      </c>
      <c r="S78" s="48" t="str">
        <f t="shared" si="114"/>
        <v/>
      </c>
      <c r="T78" s="48" t="str">
        <f t="shared" si="134"/>
        <v/>
      </c>
      <c r="U78" s="55"/>
    </row>
    <row r="79" spans="1:21" ht="22.5" hidden="1" customHeight="1" thickBot="1">
      <c r="A79" s="1"/>
      <c r="B79" s="30"/>
      <c r="C79" s="30"/>
      <c r="I79" s="5" t="str">
        <f t="shared" si="45"/>
        <v/>
      </c>
      <c r="J79" s="12">
        <f t="shared" si="46"/>
        <v>0</v>
      </c>
      <c r="M79" s="30"/>
      <c r="N79" s="16"/>
      <c r="O79" s="48"/>
      <c r="P79" s="48"/>
      <c r="Q79" s="48"/>
      <c r="R79" s="48"/>
      <c r="S79" s="48" t="str">
        <f t="shared" si="114"/>
        <v/>
      </c>
      <c r="T79" s="55"/>
      <c r="U79" s="55"/>
    </row>
    <row r="80" spans="1:21" s="2" customFormat="1" ht="22.5" hidden="1" customHeight="1">
      <c r="A80" s="27"/>
      <c r="B80" s="31" t="s">
        <v>3</v>
      </c>
      <c r="C80" s="28" t="s">
        <v>4</v>
      </c>
      <c r="D80" s="17" t="s">
        <v>23</v>
      </c>
      <c r="E80" s="17" t="s">
        <v>6</v>
      </c>
      <c r="F80" s="17" t="s">
        <v>7</v>
      </c>
      <c r="G80" s="17" t="s">
        <v>8</v>
      </c>
      <c r="H80" s="17" t="s">
        <v>9</v>
      </c>
      <c r="I80" s="5" t="e">
        <f t="shared" si="45"/>
        <v>#VALUE!</v>
      </c>
      <c r="J80" s="12" t="e">
        <f t="shared" si="46"/>
        <v>#VALUE!</v>
      </c>
      <c r="K80" s="36"/>
      <c r="L80" s="35" t="s">
        <v>12</v>
      </c>
      <c r="M80" s="28" t="s">
        <v>4</v>
      </c>
      <c r="N80" s="18" t="s">
        <v>23</v>
      </c>
      <c r="O80" s="49" t="s">
        <v>6</v>
      </c>
      <c r="P80" s="49" t="s">
        <v>7</v>
      </c>
      <c r="Q80" s="49" t="s">
        <v>8</v>
      </c>
      <c r="R80" s="49" t="s">
        <v>9</v>
      </c>
      <c r="S80" s="48" t="e">
        <f t="shared" si="114"/>
        <v>#VALUE!</v>
      </c>
      <c r="T80" s="54"/>
      <c r="U80" s="54"/>
    </row>
    <row r="81" spans="1:21" ht="22.5" hidden="1" customHeight="1">
      <c r="A81" s="78" t="s">
        <v>37</v>
      </c>
      <c r="B81" s="32" t="s">
        <v>126</v>
      </c>
      <c r="C81" s="25" t="str">
        <f>""</f>
        <v/>
      </c>
      <c r="D81" s="13"/>
      <c r="E81" s="15" t="str">
        <f>IF(C81="","",C81-M81)</f>
        <v/>
      </c>
      <c r="F81" s="15" t="str">
        <f>IF(C81="","",IF(C81&gt;18,1,0))</f>
        <v/>
      </c>
      <c r="G81" s="15" t="str">
        <f>IF(C81="","",IF(C81=18,1,0))</f>
        <v/>
      </c>
      <c r="H81" s="15" t="str">
        <f>IF(C81="","",IF(C81&lt;18,1,0))</f>
        <v/>
      </c>
      <c r="I81" s="5" t="str">
        <f t="shared" si="45"/>
        <v/>
      </c>
      <c r="J81" s="12">
        <f t="shared" si="46"/>
        <v>0</v>
      </c>
      <c r="K81" s="22" t="s">
        <v>15</v>
      </c>
      <c r="L81" s="32" t="s">
        <v>124</v>
      </c>
      <c r="M81" s="25" t="str">
        <f>IF(C81="","",36-C81)</f>
        <v/>
      </c>
      <c r="N81" s="50" t="str">
        <f>IF(D81="","",11-D81)</f>
        <v/>
      </c>
      <c r="O81" s="48" t="str">
        <f>IF(M81="","",M81-C81)</f>
        <v/>
      </c>
      <c r="P81" s="48" t="str">
        <f>IF(C81="","",IF(C81&lt;18,1,0))</f>
        <v/>
      </c>
      <c r="Q81" s="48" t="str">
        <f>IF(C81="","",IF(C81=18,1,0))</f>
        <v/>
      </c>
      <c r="R81" s="48" t="str">
        <f>IF(C81="","",IF(C81&gt;18,1,0))</f>
        <v/>
      </c>
      <c r="S81" s="48" t="str">
        <f t="shared" si="114"/>
        <v/>
      </c>
      <c r="T81" s="48" t="str">
        <f>IF(N81="","",N81+M81*1000+O81*1000000+S81*1000000000)</f>
        <v/>
      </c>
      <c r="U81" s="55"/>
    </row>
    <row r="82" spans="1:21" ht="22.5" hidden="1" customHeight="1">
      <c r="A82" s="79" t="s">
        <v>25</v>
      </c>
      <c r="B82" s="32" t="s">
        <v>122</v>
      </c>
      <c r="C82" s="25" t="str">
        <f>""</f>
        <v/>
      </c>
      <c r="D82" s="13"/>
      <c r="E82" s="15" t="str">
        <f>IF(C82="","",C82-M82)</f>
        <v/>
      </c>
      <c r="F82" s="15" t="str">
        <f t="shared" ref="F82:F84" si="135">IF(C82="","",IF(C82&gt;18,1,0))</f>
        <v/>
      </c>
      <c r="G82" s="15" t="str">
        <f t="shared" ref="G82:G84" si="136">IF(C82="","",IF(C82=18,1,0))</f>
        <v/>
      </c>
      <c r="H82" s="15" t="str">
        <f t="shared" ref="H82:H84" si="137">IF(C82="","",IF(C82&lt;18,1,0))</f>
        <v/>
      </c>
      <c r="I82" s="5" t="str">
        <f t="shared" si="45"/>
        <v/>
      </c>
      <c r="J82" s="12">
        <f t="shared" si="46"/>
        <v>0</v>
      </c>
      <c r="K82" s="22" t="s">
        <v>15</v>
      </c>
      <c r="L82" s="32" t="s">
        <v>129</v>
      </c>
      <c r="M82" s="25" t="str">
        <f t="shared" ref="M82:M84" si="138">IF(C82="","",36-C82)</f>
        <v/>
      </c>
      <c r="N82" s="50" t="str">
        <f t="shared" ref="N82:N84" si="139">IF(D82="","",11-D82)</f>
        <v/>
      </c>
      <c r="O82" s="48" t="str">
        <f t="shared" ref="O82:O84" si="140">IF(M82="","",M82-C82)</f>
        <v/>
      </c>
      <c r="P82" s="48" t="str">
        <f t="shared" ref="P82:P84" si="141">IF(C82="","",IF(C82&lt;18,1,0))</f>
        <v/>
      </c>
      <c r="Q82" s="48" t="str">
        <f t="shared" ref="Q82:Q84" si="142">IF(C82="","",IF(C82=18,1,0))</f>
        <v/>
      </c>
      <c r="R82" s="48" t="str">
        <f t="shared" ref="R82:R84" si="143">IF(C82="","",IF(C82&gt;18,1,0))</f>
        <v/>
      </c>
      <c r="S82" s="48" t="str">
        <f t="shared" si="114"/>
        <v/>
      </c>
      <c r="T82" s="48" t="str">
        <f t="shared" ref="T82:T84" si="144">IF(N82="","",N82+M82*1000+O82*1000000+S82*1000000000)</f>
        <v/>
      </c>
      <c r="U82" s="55"/>
    </row>
    <row r="83" spans="1:21" ht="22.5" hidden="1" customHeight="1">
      <c r="A83" s="79" t="s">
        <v>25</v>
      </c>
      <c r="B83" s="32" t="s">
        <v>128</v>
      </c>
      <c r="C83" s="25" t="str">
        <f>""</f>
        <v/>
      </c>
      <c r="D83" s="13"/>
      <c r="E83" s="15" t="str">
        <f>IF(C83="","",C83-M83)</f>
        <v/>
      </c>
      <c r="F83" s="15" t="str">
        <f t="shared" si="135"/>
        <v/>
      </c>
      <c r="G83" s="15" t="str">
        <f t="shared" si="136"/>
        <v/>
      </c>
      <c r="H83" s="15" t="str">
        <f t="shared" si="137"/>
        <v/>
      </c>
      <c r="I83" s="5" t="str">
        <f t="shared" si="45"/>
        <v/>
      </c>
      <c r="J83" s="12">
        <f t="shared" si="46"/>
        <v>0</v>
      </c>
      <c r="K83" s="22" t="s">
        <v>15</v>
      </c>
      <c r="L83" s="32" t="s">
        <v>127</v>
      </c>
      <c r="M83" s="25" t="str">
        <f t="shared" si="138"/>
        <v/>
      </c>
      <c r="N83" s="50" t="str">
        <f t="shared" si="139"/>
        <v/>
      </c>
      <c r="O83" s="48" t="str">
        <f t="shared" si="140"/>
        <v/>
      </c>
      <c r="P83" s="48" t="str">
        <f t="shared" si="141"/>
        <v/>
      </c>
      <c r="Q83" s="48" t="str">
        <f t="shared" si="142"/>
        <v/>
      </c>
      <c r="R83" s="48" t="str">
        <f t="shared" si="143"/>
        <v/>
      </c>
      <c r="S83" s="48" t="str">
        <f t="shared" si="114"/>
        <v/>
      </c>
      <c r="T83" s="48" t="str">
        <f t="shared" si="144"/>
        <v/>
      </c>
      <c r="U83" s="55"/>
    </row>
    <row r="84" spans="1:21" ht="22.5" hidden="1" customHeight="1" thickBot="1">
      <c r="A84" s="80" t="s">
        <v>25</v>
      </c>
      <c r="B84" s="33" t="s">
        <v>123</v>
      </c>
      <c r="C84" s="26" t="str">
        <f>""</f>
        <v/>
      </c>
      <c r="D84" s="14"/>
      <c r="E84" s="51" t="str">
        <f>IF(C84="","",C84-M84)</f>
        <v/>
      </c>
      <c r="F84" s="51" t="str">
        <f t="shared" si="135"/>
        <v/>
      </c>
      <c r="G84" s="51" t="str">
        <f t="shared" si="136"/>
        <v/>
      </c>
      <c r="H84" s="51" t="str">
        <f t="shared" si="137"/>
        <v/>
      </c>
      <c r="I84" s="5" t="str">
        <f t="shared" si="45"/>
        <v/>
      </c>
      <c r="J84" s="12">
        <f t="shared" si="46"/>
        <v>0</v>
      </c>
      <c r="K84" s="23" t="s">
        <v>15</v>
      </c>
      <c r="L84" s="33" t="s">
        <v>125</v>
      </c>
      <c r="M84" s="26" t="str">
        <f t="shared" si="138"/>
        <v/>
      </c>
      <c r="N84" s="53" t="str">
        <f t="shared" si="139"/>
        <v/>
      </c>
      <c r="O84" s="48" t="str">
        <f t="shared" si="140"/>
        <v/>
      </c>
      <c r="P84" s="48" t="str">
        <f t="shared" si="141"/>
        <v/>
      </c>
      <c r="Q84" s="48" t="str">
        <f t="shared" si="142"/>
        <v/>
      </c>
      <c r="R84" s="48" t="str">
        <f t="shared" si="143"/>
        <v/>
      </c>
      <c r="S84" s="48" t="str">
        <f t="shared" si="114"/>
        <v/>
      </c>
      <c r="T84" s="48" t="str">
        <f t="shared" si="144"/>
        <v/>
      </c>
      <c r="U84" s="55"/>
    </row>
    <row r="85" spans="1:21" ht="22.5" hidden="1" customHeight="1">
      <c r="A85" s="1" t="s">
        <v>25</v>
      </c>
      <c r="B85" s="30" t="s">
        <v>25</v>
      </c>
      <c r="I85" s="5" t="str">
        <f t="shared" si="45"/>
        <v/>
      </c>
      <c r="J85" s="12">
        <f t="shared" si="46"/>
        <v>0</v>
      </c>
      <c r="K85" s="20"/>
      <c r="L85" s="30" t="s">
        <v>25</v>
      </c>
      <c r="M85" s="29"/>
      <c r="N85"/>
      <c r="O85"/>
      <c r="S85" s="48" t="str">
        <f t="shared" ref="S85:S131" si="145">IF(C85="","",(P85*2+Q85*1+R85*1))</f>
        <v/>
      </c>
    </row>
    <row r="86" spans="1:21" s="6" customFormat="1" ht="22.5" hidden="1" customHeight="1">
      <c r="A86" s="19" t="s">
        <v>25</v>
      </c>
      <c r="B86" s="34" t="s">
        <v>25</v>
      </c>
      <c r="C86" s="24"/>
      <c r="D86" s="8"/>
      <c r="E86" s="8"/>
      <c r="F86" s="8"/>
      <c r="G86" s="8"/>
      <c r="H86" s="8"/>
      <c r="I86" s="5" t="str">
        <f t="shared" si="45"/>
        <v/>
      </c>
      <c r="J86" s="12">
        <f t="shared" si="46"/>
        <v>0</v>
      </c>
      <c r="K86" s="20"/>
      <c r="L86" s="30" t="s">
        <v>25</v>
      </c>
      <c r="M86" s="29"/>
      <c r="N86"/>
      <c r="O86"/>
      <c r="P86"/>
      <c r="Q86"/>
      <c r="R86"/>
      <c r="S86" s="48" t="str">
        <f t="shared" si="145"/>
        <v/>
      </c>
      <c r="T86"/>
    </row>
    <row r="87" spans="1:21" ht="22.5" hidden="1" customHeight="1">
      <c r="A87" s="1"/>
      <c r="B87" s="30" t="str">
        <f t="shared" ref="B87:B150" si="146">L3</f>
        <v>BEAUZAC 1</v>
      </c>
      <c r="C87" s="20">
        <f t="shared" ref="C87:H102" si="147">IF(M3="",0,M3)</f>
        <v>26</v>
      </c>
      <c r="D87" s="1">
        <f t="shared" si="147"/>
        <v>7</v>
      </c>
      <c r="E87" s="1">
        <f t="shared" si="147"/>
        <v>16</v>
      </c>
      <c r="F87" s="1">
        <f t="shared" si="147"/>
        <v>1</v>
      </c>
      <c r="G87" s="1">
        <f t="shared" si="147"/>
        <v>0</v>
      </c>
      <c r="H87" s="1">
        <f t="shared" si="147"/>
        <v>0</v>
      </c>
      <c r="I87" s="5">
        <f t="shared" si="45"/>
        <v>3</v>
      </c>
      <c r="J87" s="12">
        <f t="shared" si="46"/>
        <v>3016026007</v>
      </c>
      <c r="K87" s="20"/>
      <c r="L87" s="30" t="s">
        <v>25</v>
      </c>
      <c r="M87" s="29"/>
      <c r="N87"/>
      <c r="O87"/>
      <c r="S87" s="48">
        <f t="shared" si="145"/>
        <v>0</v>
      </c>
    </row>
    <row r="88" spans="1:21" ht="22.5" hidden="1" customHeight="1">
      <c r="A88" s="1"/>
      <c r="B88" s="30" t="str">
        <f t="shared" si="146"/>
        <v>YSSINGEAUX 3</v>
      </c>
      <c r="C88" s="20">
        <f t="shared" si="147"/>
        <v>24</v>
      </c>
      <c r="D88" s="1">
        <f t="shared" si="147"/>
        <v>7</v>
      </c>
      <c r="E88" s="1">
        <f t="shared" si="147"/>
        <v>12</v>
      </c>
      <c r="F88" s="1">
        <f t="shared" si="147"/>
        <v>1</v>
      </c>
      <c r="G88" s="1">
        <f t="shared" si="147"/>
        <v>0</v>
      </c>
      <c r="H88" s="1">
        <f t="shared" si="147"/>
        <v>0</v>
      </c>
      <c r="I88" s="5">
        <f t="shared" si="45"/>
        <v>3</v>
      </c>
      <c r="J88" s="12">
        <f t="shared" si="46"/>
        <v>3012024007</v>
      </c>
      <c r="K88" s="20"/>
      <c r="L88" s="30" t="s">
        <v>25</v>
      </c>
      <c r="M88" s="29"/>
      <c r="N88"/>
      <c r="O88"/>
      <c r="S88" s="48">
        <f t="shared" si="145"/>
        <v>0</v>
      </c>
    </row>
    <row r="89" spans="1:21" ht="22.5" hidden="1" customHeight="1">
      <c r="A89" s="1"/>
      <c r="B89" s="30" t="str">
        <f t="shared" si="146"/>
        <v>RETOURNAC</v>
      </c>
      <c r="C89" s="20">
        <f t="shared" si="147"/>
        <v>18</v>
      </c>
      <c r="D89" s="1">
        <f t="shared" si="147"/>
        <v>6</v>
      </c>
      <c r="E89" s="1">
        <f t="shared" si="147"/>
        <v>0</v>
      </c>
      <c r="F89" s="1">
        <f t="shared" si="147"/>
        <v>0</v>
      </c>
      <c r="G89" s="1">
        <f t="shared" si="147"/>
        <v>1</v>
      </c>
      <c r="H89" s="1">
        <f t="shared" si="147"/>
        <v>0</v>
      </c>
      <c r="I89" s="5">
        <f t="shared" si="45"/>
        <v>2</v>
      </c>
      <c r="J89" s="12">
        <f t="shared" si="46"/>
        <v>2000018006</v>
      </c>
      <c r="K89" s="20"/>
      <c r="L89" s="30" t="s">
        <v>25</v>
      </c>
      <c r="M89" s="29"/>
      <c r="N89"/>
      <c r="O89"/>
      <c r="S89" s="48">
        <f t="shared" si="145"/>
        <v>0</v>
      </c>
    </row>
    <row r="90" spans="1:21" ht="22.5" hidden="1" customHeight="1">
      <c r="A90" s="1"/>
      <c r="B90" s="30" t="str">
        <f t="shared" si="146"/>
        <v>CRAPONNE 1</v>
      </c>
      <c r="C90" s="20">
        <f t="shared" si="147"/>
        <v>28</v>
      </c>
      <c r="D90" s="1">
        <f t="shared" si="147"/>
        <v>9</v>
      </c>
      <c r="E90" s="1">
        <f t="shared" si="147"/>
        <v>20</v>
      </c>
      <c r="F90" s="1">
        <f t="shared" si="147"/>
        <v>1</v>
      </c>
      <c r="G90" s="1">
        <f t="shared" si="147"/>
        <v>0</v>
      </c>
      <c r="H90" s="1">
        <f t="shared" si="147"/>
        <v>0</v>
      </c>
      <c r="I90" s="5">
        <f t="shared" si="45"/>
        <v>3</v>
      </c>
      <c r="J90" s="12">
        <f t="shared" si="46"/>
        <v>3020028009</v>
      </c>
      <c r="K90" s="20"/>
      <c r="L90" s="30" t="s">
        <v>25</v>
      </c>
      <c r="M90" s="29"/>
      <c r="N90"/>
      <c r="O90"/>
      <c r="S90" s="48">
        <f t="shared" si="145"/>
        <v>0</v>
      </c>
    </row>
    <row r="91" spans="1:21" ht="22.5" hidden="1" customHeight="1">
      <c r="A91" s="1"/>
      <c r="B91" s="30">
        <f t="shared" si="146"/>
        <v>0</v>
      </c>
      <c r="C91" s="20">
        <f t="shared" si="147"/>
        <v>0</v>
      </c>
      <c r="D91" s="1">
        <f t="shared" si="147"/>
        <v>0</v>
      </c>
      <c r="E91" s="1">
        <f t="shared" si="147"/>
        <v>0</v>
      </c>
      <c r="F91" s="1">
        <f t="shared" si="147"/>
        <v>0</v>
      </c>
      <c r="G91" s="1">
        <f t="shared" si="147"/>
        <v>0</v>
      </c>
      <c r="H91" s="1">
        <f t="shared" si="147"/>
        <v>0</v>
      </c>
      <c r="I91" s="5">
        <f t="shared" si="45"/>
        <v>0</v>
      </c>
      <c r="J91" s="12">
        <f t="shared" si="46"/>
        <v>0</v>
      </c>
      <c r="K91" s="20"/>
      <c r="L91" s="30" t="s">
        <v>25</v>
      </c>
      <c r="M91" s="29"/>
      <c r="N91"/>
      <c r="O91"/>
      <c r="S91" s="48">
        <f t="shared" si="145"/>
        <v>0</v>
      </c>
    </row>
    <row r="92" spans="1:21" ht="22.5" hidden="1" customHeight="1">
      <c r="A92" s="1"/>
      <c r="B92" s="30" t="str">
        <f t="shared" si="146"/>
        <v>équipe B</v>
      </c>
      <c r="C92" s="20" t="str">
        <f t="shared" si="147"/>
        <v>Points</v>
      </c>
      <c r="D92" s="1" t="str">
        <f t="shared" si="147"/>
        <v>Parties gagnées</v>
      </c>
      <c r="E92" s="1" t="str">
        <f t="shared" si="147"/>
        <v>GA</v>
      </c>
      <c r="F92" s="1" t="str">
        <f t="shared" si="147"/>
        <v>G</v>
      </c>
      <c r="G92" s="1" t="str">
        <f t="shared" si="147"/>
        <v>N</v>
      </c>
      <c r="H92" s="1" t="str">
        <f t="shared" si="147"/>
        <v>P</v>
      </c>
      <c r="I92" s="5" t="e">
        <f t="shared" ref="I92:I155" si="148">IF(C92="","",(F92*3+G92*2+H92*1))</f>
        <v>#VALUE!</v>
      </c>
      <c r="J92" s="12" t="e">
        <f t="shared" ref="J92:J155" si="149">IF(C92="",0,D92+C92*1000+E92*1000000+I92*1000000000)</f>
        <v>#VALUE!</v>
      </c>
      <c r="K92" s="20"/>
      <c r="L92" s="30" t="s">
        <v>25</v>
      </c>
      <c r="M92" s="29"/>
      <c r="N92"/>
      <c r="O92"/>
      <c r="S92" s="48">
        <f t="shared" si="145"/>
        <v>0</v>
      </c>
    </row>
    <row r="93" spans="1:21" ht="22.5" hidden="1" customHeight="1">
      <c r="A93" s="1"/>
      <c r="B93" s="30" t="str">
        <f t="shared" si="146"/>
        <v>CRAPONNE 2</v>
      </c>
      <c r="C93" s="20">
        <f t="shared" si="147"/>
        <v>26</v>
      </c>
      <c r="D93" s="1">
        <f t="shared" si="147"/>
        <v>8</v>
      </c>
      <c r="E93" s="1">
        <f t="shared" si="147"/>
        <v>16</v>
      </c>
      <c r="F93" s="1">
        <f t="shared" si="147"/>
        <v>1</v>
      </c>
      <c r="G93" s="1">
        <f t="shared" si="147"/>
        <v>0</v>
      </c>
      <c r="H93" s="1">
        <f t="shared" si="147"/>
        <v>0</v>
      </c>
      <c r="I93" s="5">
        <f t="shared" si="148"/>
        <v>3</v>
      </c>
      <c r="J93" s="12">
        <f t="shared" si="149"/>
        <v>3016026008</v>
      </c>
      <c r="K93" s="20"/>
      <c r="L93" s="30" t="s">
        <v>25</v>
      </c>
      <c r="M93" s="29"/>
      <c r="N93"/>
      <c r="O93"/>
      <c r="S93" s="48">
        <f t="shared" si="145"/>
        <v>0</v>
      </c>
    </row>
    <row r="94" spans="1:21" ht="22.5" hidden="1" customHeight="1">
      <c r="A94" s="1"/>
      <c r="B94" s="30" t="str">
        <f t="shared" si="146"/>
        <v>AUREC 2</v>
      </c>
      <c r="C94" s="20">
        <f t="shared" si="147"/>
        <v>18</v>
      </c>
      <c r="D94" s="1">
        <f t="shared" si="147"/>
        <v>6</v>
      </c>
      <c r="E94" s="1">
        <f t="shared" si="147"/>
        <v>0</v>
      </c>
      <c r="F94" s="1">
        <f t="shared" si="147"/>
        <v>0</v>
      </c>
      <c r="G94" s="1">
        <f t="shared" si="147"/>
        <v>1</v>
      </c>
      <c r="H94" s="1">
        <f t="shared" si="147"/>
        <v>0</v>
      </c>
      <c r="I94" s="5">
        <f t="shared" si="148"/>
        <v>2</v>
      </c>
      <c r="J94" s="12">
        <f t="shared" si="149"/>
        <v>2000018006</v>
      </c>
      <c r="K94" s="20"/>
      <c r="L94" s="30" t="s">
        <v>25</v>
      </c>
      <c r="M94" s="29"/>
      <c r="N94"/>
      <c r="O94"/>
      <c r="S94" s="48">
        <f t="shared" si="145"/>
        <v>0</v>
      </c>
    </row>
    <row r="95" spans="1:21" ht="22.5" hidden="1" customHeight="1">
      <c r="A95" s="1"/>
      <c r="B95" s="30" t="str">
        <f t="shared" si="146"/>
        <v>YSSINGEAUX 2</v>
      </c>
      <c r="C95" s="20">
        <f t="shared" si="147"/>
        <v>18</v>
      </c>
      <c r="D95" s="1">
        <f t="shared" si="147"/>
        <v>5</v>
      </c>
      <c r="E95" s="1">
        <f t="shared" si="147"/>
        <v>0</v>
      </c>
      <c r="F95" s="1">
        <f t="shared" si="147"/>
        <v>0</v>
      </c>
      <c r="G95" s="1">
        <f t="shared" si="147"/>
        <v>1</v>
      </c>
      <c r="H95" s="1">
        <f t="shared" si="147"/>
        <v>0</v>
      </c>
      <c r="I95" s="5">
        <f t="shared" si="148"/>
        <v>2</v>
      </c>
      <c r="J95" s="12">
        <f t="shared" si="149"/>
        <v>2000018005</v>
      </c>
      <c r="K95" s="20"/>
      <c r="L95" s="30" t="s">
        <v>25</v>
      </c>
      <c r="M95" s="29"/>
      <c r="N95"/>
      <c r="O95"/>
      <c r="S95" s="48">
        <f t="shared" si="145"/>
        <v>0</v>
      </c>
    </row>
    <row r="96" spans="1:21" ht="22.5" hidden="1" customHeight="1">
      <c r="A96" s="1"/>
      <c r="B96" s="30" t="str">
        <f t="shared" si="146"/>
        <v>BAS EN BASSET</v>
      </c>
      <c r="C96" s="20">
        <f t="shared" si="147"/>
        <v>16</v>
      </c>
      <c r="D96" s="1">
        <f t="shared" si="147"/>
        <v>5</v>
      </c>
      <c r="E96" s="1">
        <f t="shared" si="147"/>
        <v>-4</v>
      </c>
      <c r="F96" s="1">
        <f t="shared" si="147"/>
        <v>0</v>
      </c>
      <c r="G96" s="1">
        <f t="shared" si="147"/>
        <v>0</v>
      </c>
      <c r="H96" s="1">
        <f t="shared" si="147"/>
        <v>1</v>
      </c>
      <c r="I96" s="5">
        <f t="shared" si="148"/>
        <v>1</v>
      </c>
      <c r="J96" s="12">
        <f t="shared" si="149"/>
        <v>996016005</v>
      </c>
      <c r="K96" s="20"/>
      <c r="L96" s="30" t="s">
        <v>25</v>
      </c>
      <c r="M96" s="29"/>
      <c r="N96"/>
      <c r="O96"/>
      <c r="S96" s="48">
        <f t="shared" si="145"/>
        <v>0</v>
      </c>
    </row>
    <row r="97" spans="1:19" ht="22.5" hidden="1" customHeight="1">
      <c r="A97" s="1"/>
      <c r="B97" s="30">
        <f t="shared" si="146"/>
        <v>0</v>
      </c>
      <c r="C97" s="20">
        <f t="shared" si="147"/>
        <v>0</v>
      </c>
      <c r="D97" s="1">
        <f t="shared" si="147"/>
        <v>0</v>
      </c>
      <c r="E97" s="1">
        <f t="shared" si="147"/>
        <v>0</v>
      </c>
      <c r="F97" s="1">
        <f t="shared" si="147"/>
        <v>0</v>
      </c>
      <c r="G97" s="1">
        <f t="shared" si="147"/>
        <v>0</v>
      </c>
      <c r="H97" s="1">
        <f t="shared" si="147"/>
        <v>0</v>
      </c>
      <c r="I97" s="5">
        <f t="shared" si="148"/>
        <v>0</v>
      </c>
      <c r="J97" s="12">
        <f t="shared" si="149"/>
        <v>0</v>
      </c>
      <c r="K97" s="20"/>
      <c r="L97" s="30" t="s">
        <v>25</v>
      </c>
      <c r="M97" s="29"/>
      <c r="N97"/>
      <c r="O97"/>
      <c r="S97" s="48">
        <f t="shared" si="145"/>
        <v>0</v>
      </c>
    </row>
    <row r="98" spans="1:19" ht="22.5" hidden="1" customHeight="1">
      <c r="A98" s="1"/>
      <c r="B98" s="30" t="str">
        <f t="shared" si="146"/>
        <v>équipe B</v>
      </c>
      <c r="C98" s="20" t="str">
        <f t="shared" si="147"/>
        <v>Points</v>
      </c>
      <c r="D98" s="1" t="str">
        <f t="shared" si="147"/>
        <v>Parties gagnées</v>
      </c>
      <c r="E98" s="1" t="str">
        <f t="shared" si="147"/>
        <v>GA</v>
      </c>
      <c r="F98" s="1" t="str">
        <f t="shared" si="147"/>
        <v>G</v>
      </c>
      <c r="G98" s="1" t="str">
        <f t="shared" si="147"/>
        <v>N</v>
      </c>
      <c r="H98" s="1" t="str">
        <f t="shared" si="147"/>
        <v>P</v>
      </c>
      <c r="I98" s="5" t="e">
        <f t="shared" si="148"/>
        <v>#VALUE!</v>
      </c>
      <c r="J98" s="12" t="e">
        <f t="shared" si="149"/>
        <v>#VALUE!</v>
      </c>
      <c r="K98" s="20"/>
      <c r="L98" s="30" t="s">
        <v>25</v>
      </c>
      <c r="M98" s="29"/>
      <c r="N98"/>
      <c r="O98"/>
      <c r="S98" s="48">
        <f t="shared" si="145"/>
        <v>0</v>
      </c>
    </row>
    <row r="99" spans="1:19" ht="22.5" hidden="1" customHeight="1">
      <c r="A99" s="1"/>
      <c r="B99" s="30" t="str">
        <f t="shared" si="146"/>
        <v>CRAPONNE 1</v>
      </c>
      <c r="C99" s="20">
        <f t="shared" si="147"/>
        <v>20</v>
      </c>
      <c r="D99" s="1">
        <f t="shared" si="147"/>
        <v>5</v>
      </c>
      <c r="E99" s="1">
        <f t="shared" si="147"/>
        <v>4</v>
      </c>
      <c r="F99" s="1">
        <f t="shared" si="147"/>
        <v>1</v>
      </c>
      <c r="G99" s="1">
        <f t="shared" si="147"/>
        <v>0</v>
      </c>
      <c r="H99" s="1">
        <f t="shared" si="147"/>
        <v>0</v>
      </c>
      <c r="I99" s="5">
        <f t="shared" si="148"/>
        <v>3</v>
      </c>
      <c r="J99" s="12">
        <f t="shared" si="149"/>
        <v>3004020005</v>
      </c>
      <c r="K99" s="20"/>
      <c r="L99" s="30" t="s">
        <v>25</v>
      </c>
      <c r="M99" s="29"/>
      <c r="N99"/>
      <c r="O99"/>
      <c r="S99" s="48">
        <f t="shared" si="145"/>
        <v>0</v>
      </c>
    </row>
    <row r="100" spans="1:19" ht="22.5" hidden="1" customHeight="1">
      <c r="A100" s="1"/>
      <c r="B100" s="30" t="str">
        <f t="shared" si="146"/>
        <v>BEAUZAC 1</v>
      </c>
      <c r="C100" s="20">
        <f t="shared" si="147"/>
        <v>16</v>
      </c>
      <c r="D100" s="1">
        <f t="shared" si="147"/>
        <v>5</v>
      </c>
      <c r="E100" s="1">
        <f t="shared" si="147"/>
        <v>-4</v>
      </c>
      <c r="F100" s="1">
        <f t="shared" si="147"/>
        <v>0</v>
      </c>
      <c r="G100" s="1">
        <f t="shared" si="147"/>
        <v>0</v>
      </c>
      <c r="H100" s="1">
        <f t="shared" si="147"/>
        <v>1</v>
      </c>
      <c r="I100" s="5">
        <f t="shared" si="148"/>
        <v>1</v>
      </c>
      <c r="J100" s="12">
        <f t="shared" si="149"/>
        <v>996016005</v>
      </c>
      <c r="K100" s="20"/>
      <c r="L100" s="30" t="s">
        <v>25</v>
      </c>
      <c r="M100" s="29"/>
      <c r="N100"/>
      <c r="O100"/>
      <c r="S100" s="48">
        <f t="shared" si="145"/>
        <v>0</v>
      </c>
    </row>
    <row r="101" spans="1:19" ht="22.5" hidden="1" customHeight="1">
      <c r="A101" s="1"/>
      <c r="B101" s="30" t="str">
        <f t="shared" si="146"/>
        <v>BAS EN BASSET</v>
      </c>
      <c r="C101" s="20">
        <f t="shared" si="147"/>
        <v>6</v>
      </c>
      <c r="D101" s="1">
        <f t="shared" si="147"/>
        <v>3</v>
      </c>
      <c r="E101" s="1">
        <f t="shared" si="147"/>
        <v>-24</v>
      </c>
      <c r="F101" s="1">
        <f t="shared" si="147"/>
        <v>0</v>
      </c>
      <c r="G101" s="1">
        <f t="shared" si="147"/>
        <v>0</v>
      </c>
      <c r="H101" s="1">
        <f t="shared" si="147"/>
        <v>1</v>
      </c>
      <c r="I101" s="5">
        <f t="shared" si="148"/>
        <v>1</v>
      </c>
      <c r="J101" s="12">
        <f t="shared" si="149"/>
        <v>976006003</v>
      </c>
      <c r="K101" s="20"/>
      <c r="L101" s="30" t="s">
        <v>25</v>
      </c>
      <c r="M101" s="29"/>
      <c r="N101"/>
      <c r="O101"/>
      <c r="S101" s="48">
        <f t="shared" si="145"/>
        <v>0</v>
      </c>
    </row>
    <row r="102" spans="1:19" ht="22.5" hidden="1" customHeight="1">
      <c r="A102" s="1"/>
      <c r="B102" s="30" t="str">
        <f t="shared" si="146"/>
        <v>YSSINGEAUX 3</v>
      </c>
      <c r="C102" s="20">
        <f t="shared" si="147"/>
        <v>16</v>
      </c>
      <c r="D102" s="1">
        <f t="shared" si="147"/>
        <v>5</v>
      </c>
      <c r="E102" s="1">
        <f t="shared" si="147"/>
        <v>-4</v>
      </c>
      <c r="F102" s="1">
        <f t="shared" si="147"/>
        <v>0</v>
      </c>
      <c r="G102" s="1">
        <f t="shared" si="147"/>
        <v>0</v>
      </c>
      <c r="H102" s="1">
        <f t="shared" si="147"/>
        <v>1</v>
      </c>
      <c r="I102" s="5">
        <f t="shared" si="148"/>
        <v>1</v>
      </c>
      <c r="J102" s="12">
        <f t="shared" si="149"/>
        <v>996016005</v>
      </c>
      <c r="K102" s="20"/>
      <c r="L102" s="30" t="s">
        <v>25</v>
      </c>
      <c r="M102" s="29"/>
      <c r="N102"/>
      <c r="O102"/>
      <c r="S102" s="48">
        <f t="shared" si="145"/>
        <v>0</v>
      </c>
    </row>
    <row r="103" spans="1:19" ht="22.5" hidden="1" customHeight="1">
      <c r="A103" s="1"/>
      <c r="B103" s="30">
        <f t="shared" si="146"/>
        <v>0</v>
      </c>
      <c r="C103" s="20">
        <f t="shared" ref="C103:H118" si="150">IF(M19="",0,M19)</f>
        <v>0</v>
      </c>
      <c r="D103" s="1">
        <f t="shared" si="150"/>
        <v>0</v>
      </c>
      <c r="E103" s="1">
        <f t="shared" si="150"/>
        <v>0</v>
      </c>
      <c r="F103" s="1">
        <f t="shared" si="150"/>
        <v>0</v>
      </c>
      <c r="G103" s="1">
        <f t="shared" si="150"/>
        <v>0</v>
      </c>
      <c r="H103" s="1">
        <f t="shared" si="150"/>
        <v>0</v>
      </c>
      <c r="I103" s="5">
        <f t="shared" si="148"/>
        <v>0</v>
      </c>
      <c r="J103" s="12">
        <f t="shared" si="149"/>
        <v>0</v>
      </c>
      <c r="K103" s="20"/>
      <c r="L103" s="30" t="s">
        <v>25</v>
      </c>
      <c r="M103" s="29"/>
      <c r="N103"/>
      <c r="O103"/>
      <c r="S103" s="48">
        <f t="shared" si="145"/>
        <v>0</v>
      </c>
    </row>
    <row r="104" spans="1:19" ht="22.5" hidden="1" customHeight="1">
      <c r="A104" s="1"/>
      <c r="B104" s="30" t="str">
        <f t="shared" si="146"/>
        <v>équipe B</v>
      </c>
      <c r="C104" s="20" t="str">
        <f t="shared" si="150"/>
        <v>Points</v>
      </c>
      <c r="D104" s="1" t="str">
        <f t="shared" si="150"/>
        <v>Parties gagnées</v>
      </c>
      <c r="E104" s="1" t="str">
        <f t="shared" si="150"/>
        <v>GA</v>
      </c>
      <c r="F104" s="1" t="str">
        <f t="shared" si="150"/>
        <v>G</v>
      </c>
      <c r="G104" s="1" t="str">
        <f t="shared" si="150"/>
        <v>N</v>
      </c>
      <c r="H104" s="1" t="str">
        <f t="shared" si="150"/>
        <v>P</v>
      </c>
      <c r="I104" s="5" t="e">
        <f t="shared" si="148"/>
        <v>#VALUE!</v>
      </c>
      <c r="J104" s="12" t="e">
        <f t="shared" si="149"/>
        <v>#VALUE!</v>
      </c>
      <c r="K104" s="20"/>
      <c r="L104" s="30" t="s">
        <v>25</v>
      </c>
      <c r="M104" s="29"/>
      <c r="N104"/>
      <c r="O104"/>
      <c r="S104" s="48">
        <f t="shared" si="145"/>
        <v>0</v>
      </c>
    </row>
    <row r="105" spans="1:19" ht="22.5" hidden="1" customHeight="1">
      <c r="A105" s="1"/>
      <c r="B105" s="30" t="str">
        <f t="shared" si="146"/>
        <v>AUREC 2</v>
      </c>
      <c r="C105" s="20">
        <f t="shared" si="150"/>
        <v>18</v>
      </c>
      <c r="D105" s="1">
        <f t="shared" si="150"/>
        <v>5</v>
      </c>
      <c r="E105" s="1">
        <f t="shared" si="150"/>
        <v>0</v>
      </c>
      <c r="F105" s="1">
        <f t="shared" si="150"/>
        <v>0</v>
      </c>
      <c r="G105" s="1">
        <f t="shared" si="150"/>
        <v>1</v>
      </c>
      <c r="H105" s="1">
        <f t="shared" si="150"/>
        <v>0</v>
      </c>
      <c r="I105" s="5">
        <f t="shared" si="148"/>
        <v>2</v>
      </c>
      <c r="J105" s="12">
        <f t="shared" si="149"/>
        <v>2000018005</v>
      </c>
      <c r="K105" s="20"/>
      <c r="L105" s="30" t="s">
        <v>25</v>
      </c>
      <c r="M105" s="29"/>
      <c r="N105"/>
      <c r="O105"/>
      <c r="S105" s="48">
        <f t="shared" si="145"/>
        <v>0</v>
      </c>
    </row>
    <row r="106" spans="1:19" ht="22.5" hidden="1" customHeight="1">
      <c r="A106" s="1"/>
      <c r="B106" s="30" t="str">
        <f t="shared" si="146"/>
        <v>YSSINGEAUX 2</v>
      </c>
      <c r="C106" s="20">
        <f t="shared" si="150"/>
        <v>12</v>
      </c>
      <c r="D106" s="1">
        <f t="shared" si="150"/>
        <v>3</v>
      </c>
      <c r="E106" s="1">
        <f t="shared" si="150"/>
        <v>-12</v>
      </c>
      <c r="F106" s="1">
        <f t="shared" si="150"/>
        <v>0</v>
      </c>
      <c r="G106" s="1">
        <f t="shared" si="150"/>
        <v>0</v>
      </c>
      <c r="H106" s="1">
        <f t="shared" si="150"/>
        <v>1</v>
      </c>
      <c r="I106" s="5">
        <f t="shared" si="148"/>
        <v>1</v>
      </c>
      <c r="J106" s="12">
        <f t="shared" si="149"/>
        <v>988012003</v>
      </c>
      <c r="K106" s="20"/>
      <c r="L106" s="30" t="s">
        <v>25</v>
      </c>
      <c r="M106" s="29"/>
      <c r="N106"/>
      <c r="O106"/>
      <c r="S106" s="48">
        <f t="shared" si="145"/>
        <v>0</v>
      </c>
    </row>
    <row r="107" spans="1:19" ht="22.5" hidden="1" customHeight="1">
      <c r="A107" s="1"/>
      <c r="B107" s="30" t="str">
        <f t="shared" si="146"/>
        <v>RETOURNAC</v>
      </c>
      <c r="C107" s="20">
        <f t="shared" si="150"/>
        <v>14</v>
      </c>
      <c r="D107" s="1">
        <f t="shared" si="150"/>
        <v>5</v>
      </c>
      <c r="E107" s="1">
        <f t="shared" si="150"/>
        <v>-8</v>
      </c>
      <c r="F107" s="1">
        <f t="shared" si="150"/>
        <v>0</v>
      </c>
      <c r="G107" s="1">
        <f t="shared" si="150"/>
        <v>0</v>
      </c>
      <c r="H107" s="1">
        <f t="shared" si="150"/>
        <v>1</v>
      </c>
      <c r="I107" s="5">
        <f t="shared" si="148"/>
        <v>1</v>
      </c>
      <c r="J107" s="12">
        <f t="shared" si="149"/>
        <v>992014005</v>
      </c>
      <c r="K107" s="20"/>
      <c r="L107" s="30" t="s">
        <v>25</v>
      </c>
      <c r="M107" s="29"/>
      <c r="N107"/>
      <c r="O107"/>
      <c r="S107" s="48">
        <f t="shared" si="145"/>
        <v>0</v>
      </c>
    </row>
    <row r="108" spans="1:19" ht="22.5" hidden="1" customHeight="1">
      <c r="A108" s="1"/>
      <c r="B108" s="30" t="str">
        <f t="shared" si="146"/>
        <v>CRAPONNE 2</v>
      </c>
      <c r="C108" s="20">
        <f t="shared" si="150"/>
        <v>24</v>
      </c>
      <c r="D108" s="1">
        <f t="shared" si="150"/>
        <v>7</v>
      </c>
      <c r="E108" s="1">
        <f t="shared" si="150"/>
        <v>12</v>
      </c>
      <c r="F108" s="1">
        <f t="shared" si="150"/>
        <v>1</v>
      </c>
      <c r="G108" s="1">
        <f t="shared" si="150"/>
        <v>0</v>
      </c>
      <c r="H108" s="1">
        <f t="shared" si="150"/>
        <v>0</v>
      </c>
      <c r="I108" s="5">
        <f t="shared" si="148"/>
        <v>3</v>
      </c>
      <c r="J108" s="12">
        <f t="shared" si="149"/>
        <v>3012024007</v>
      </c>
      <c r="K108" s="20"/>
      <c r="L108" s="30" t="s">
        <v>25</v>
      </c>
      <c r="M108" s="29"/>
      <c r="N108"/>
      <c r="O108"/>
      <c r="S108" s="48">
        <f t="shared" si="145"/>
        <v>0</v>
      </c>
    </row>
    <row r="109" spans="1:19" ht="22.5" hidden="1" customHeight="1">
      <c r="A109" s="1"/>
      <c r="B109" s="30">
        <f t="shared" si="146"/>
        <v>0</v>
      </c>
      <c r="C109" s="20">
        <f t="shared" si="150"/>
        <v>0</v>
      </c>
      <c r="D109" s="1">
        <f t="shared" si="150"/>
        <v>0</v>
      </c>
      <c r="E109" s="1">
        <f t="shared" si="150"/>
        <v>0</v>
      </c>
      <c r="F109" s="1">
        <f t="shared" si="150"/>
        <v>0</v>
      </c>
      <c r="G109" s="1">
        <f t="shared" si="150"/>
        <v>0</v>
      </c>
      <c r="H109" s="1">
        <f t="shared" si="150"/>
        <v>0</v>
      </c>
      <c r="I109" s="5">
        <f t="shared" si="148"/>
        <v>0</v>
      </c>
      <c r="J109" s="12">
        <f t="shared" si="149"/>
        <v>0</v>
      </c>
      <c r="K109" s="20"/>
      <c r="L109" s="30" t="s">
        <v>25</v>
      </c>
      <c r="M109" s="29"/>
      <c r="N109"/>
      <c r="O109"/>
      <c r="S109" s="48">
        <f t="shared" si="145"/>
        <v>0</v>
      </c>
    </row>
    <row r="110" spans="1:19" ht="22.5" hidden="1" customHeight="1">
      <c r="A110" s="1"/>
      <c r="B110" s="30" t="str">
        <f t="shared" si="146"/>
        <v>équipe B</v>
      </c>
      <c r="C110" s="20" t="str">
        <f t="shared" si="150"/>
        <v>Points</v>
      </c>
      <c r="D110" s="1" t="str">
        <f t="shared" si="150"/>
        <v>Parties gagnées</v>
      </c>
      <c r="E110" s="1" t="str">
        <f t="shared" si="150"/>
        <v>GA</v>
      </c>
      <c r="F110" s="1" t="str">
        <f t="shared" si="150"/>
        <v>G</v>
      </c>
      <c r="G110" s="1" t="str">
        <f t="shared" si="150"/>
        <v>N</v>
      </c>
      <c r="H110" s="1" t="str">
        <f t="shared" si="150"/>
        <v>P</v>
      </c>
      <c r="I110" s="5" t="e">
        <f t="shared" si="148"/>
        <v>#VALUE!</v>
      </c>
      <c r="J110" s="12" t="e">
        <f t="shared" si="149"/>
        <v>#VALUE!</v>
      </c>
      <c r="K110" s="20"/>
      <c r="L110" s="30" t="s">
        <v>25</v>
      </c>
      <c r="M110" s="29"/>
      <c r="N110"/>
      <c r="O110"/>
      <c r="S110" s="48">
        <f t="shared" si="145"/>
        <v>0</v>
      </c>
    </row>
    <row r="111" spans="1:19" ht="22.5" hidden="1" customHeight="1">
      <c r="A111" s="1"/>
      <c r="B111" s="30" t="str">
        <f t="shared" si="146"/>
        <v>BAS EN BASSET</v>
      </c>
      <c r="C111" s="20">
        <f t="shared" si="150"/>
        <v>8</v>
      </c>
      <c r="D111" s="1">
        <f t="shared" si="150"/>
        <v>3</v>
      </c>
      <c r="E111" s="1">
        <f t="shared" si="150"/>
        <v>-20</v>
      </c>
      <c r="F111" s="1">
        <f t="shared" si="150"/>
        <v>0</v>
      </c>
      <c r="G111" s="1">
        <f t="shared" si="150"/>
        <v>0</v>
      </c>
      <c r="H111" s="1">
        <f t="shared" si="150"/>
        <v>1</v>
      </c>
      <c r="I111" s="5">
        <f t="shared" si="148"/>
        <v>1</v>
      </c>
      <c r="J111" s="12">
        <f t="shared" si="149"/>
        <v>980008003</v>
      </c>
      <c r="K111" s="20"/>
      <c r="L111" s="30" t="s">
        <v>25</v>
      </c>
      <c r="M111" s="29"/>
      <c r="N111"/>
      <c r="O111"/>
      <c r="S111" s="48">
        <f t="shared" si="145"/>
        <v>0</v>
      </c>
    </row>
    <row r="112" spans="1:19" ht="22.5" hidden="1" customHeight="1">
      <c r="A112" s="1"/>
      <c r="B112" s="30" t="str">
        <f t="shared" si="146"/>
        <v>CRAPONNE 2</v>
      </c>
      <c r="C112" s="20">
        <f t="shared" si="150"/>
        <v>26</v>
      </c>
      <c r="D112" s="1">
        <f t="shared" si="150"/>
        <v>7</v>
      </c>
      <c r="E112" s="1">
        <f t="shared" si="150"/>
        <v>16</v>
      </c>
      <c r="F112" s="1">
        <f t="shared" si="150"/>
        <v>1</v>
      </c>
      <c r="G112" s="1">
        <f t="shared" si="150"/>
        <v>0</v>
      </c>
      <c r="H112" s="1">
        <f t="shared" si="150"/>
        <v>0</v>
      </c>
      <c r="I112" s="5">
        <f t="shared" si="148"/>
        <v>3</v>
      </c>
      <c r="J112" s="12">
        <f t="shared" si="149"/>
        <v>3016026007</v>
      </c>
      <c r="K112" s="20"/>
      <c r="L112" s="30" t="s">
        <v>25</v>
      </c>
      <c r="M112" s="29"/>
      <c r="N112"/>
      <c r="O112"/>
      <c r="S112" s="48">
        <f t="shared" si="145"/>
        <v>0</v>
      </c>
    </row>
    <row r="113" spans="1:19" ht="22.5" hidden="1" customHeight="1">
      <c r="A113" s="1"/>
      <c r="B113" s="30" t="str">
        <f t="shared" si="146"/>
        <v>YSSINGEAUX 3</v>
      </c>
      <c r="C113" s="20">
        <f t="shared" si="150"/>
        <v>8</v>
      </c>
      <c r="D113" s="1">
        <f t="shared" si="150"/>
        <v>3</v>
      </c>
      <c r="E113" s="1">
        <f t="shared" si="150"/>
        <v>-20</v>
      </c>
      <c r="F113" s="1">
        <f t="shared" si="150"/>
        <v>0</v>
      </c>
      <c r="G113" s="1">
        <f t="shared" si="150"/>
        <v>0</v>
      </c>
      <c r="H113" s="1">
        <f t="shared" si="150"/>
        <v>1</v>
      </c>
      <c r="I113" s="5">
        <f t="shared" si="148"/>
        <v>1</v>
      </c>
      <c r="J113" s="12">
        <f t="shared" si="149"/>
        <v>980008003</v>
      </c>
      <c r="K113" s="20"/>
      <c r="L113" s="30" t="s">
        <v>25</v>
      </c>
      <c r="M113" s="29"/>
      <c r="N113"/>
      <c r="O113"/>
      <c r="S113" s="48">
        <f t="shared" si="145"/>
        <v>0</v>
      </c>
    </row>
    <row r="114" spans="1:19" ht="22.5" hidden="1" customHeight="1">
      <c r="A114" s="1"/>
      <c r="B114" s="30" t="str">
        <f t="shared" si="146"/>
        <v>BEAUZAC 1</v>
      </c>
      <c r="C114" s="20">
        <f t="shared" si="150"/>
        <v>14</v>
      </c>
      <c r="D114" s="1">
        <f t="shared" si="150"/>
        <v>4</v>
      </c>
      <c r="E114" s="1">
        <f t="shared" si="150"/>
        <v>-8</v>
      </c>
      <c r="F114" s="1">
        <f t="shared" si="150"/>
        <v>0</v>
      </c>
      <c r="G114" s="1">
        <f t="shared" si="150"/>
        <v>0</v>
      </c>
      <c r="H114" s="1">
        <f t="shared" si="150"/>
        <v>1</v>
      </c>
      <c r="I114" s="5">
        <f t="shared" si="148"/>
        <v>1</v>
      </c>
      <c r="J114" s="12">
        <f t="shared" si="149"/>
        <v>992014004</v>
      </c>
      <c r="K114" s="20"/>
      <c r="L114" s="30" t="s">
        <v>25</v>
      </c>
      <c r="M114" s="29"/>
      <c r="N114"/>
      <c r="O114"/>
      <c r="S114" s="48">
        <f t="shared" si="145"/>
        <v>0</v>
      </c>
    </row>
    <row r="115" spans="1:19" ht="22.5" hidden="1" customHeight="1">
      <c r="A115" s="1"/>
      <c r="B115" s="30">
        <f t="shared" si="146"/>
        <v>0</v>
      </c>
      <c r="C115" s="20">
        <f t="shared" si="150"/>
        <v>0</v>
      </c>
      <c r="D115" s="1">
        <f t="shared" si="150"/>
        <v>0</v>
      </c>
      <c r="E115" s="1">
        <f t="shared" si="150"/>
        <v>0</v>
      </c>
      <c r="F115" s="1">
        <f t="shared" si="150"/>
        <v>0</v>
      </c>
      <c r="G115" s="1">
        <f t="shared" si="150"/>
        <v>0</v>
      </c>
      <c r="H115" s="1">
        <f t="shared" si="150"/>
        <v>0</v>
      </c>
      <c r="I115" s="5">
        <f t="shared" si="148"/>
        <v>0</v>
      </c>
      <c r="J115" s="12">
        <f t="shared" si="149"/>
        <v>0</v>
      </c>
      <c r="K115" s="20"/>
      <c r="L115" s="30" t="s">
        <v>25</v>
      </c>
      <c r="M115" s="29"/>
      <c r="N115"/>
      <c r="O115"/>
      <c r="S115" s="48">
        <f t="shared" si="145"/>
        <v>0</v>
      </c>
    </row>
    <row r="116" spans="1:19" ht="22.5" hidden="1" customHeight="1">
      <c r="A116" s="1"/>
      <c r="B116" s="30" t="str">
        <f t="shared" si="146"/>
        <v>équipe B</v>
      </c>
      <c r="C116" s="20" t="str">
        <f t="shared" si="150"/>
        <v>Points</v>
      </c>
      <c r="D116" s="1" t="str">
        <f t="shared" si="150"/>
        <v>Parties gagnées</v>
      </c>
      <c r="E116" s="1" t="str">
        <f t="shared" si="150"/>
        <v>GA</v>
      </c>
      <c r="F116" s="1" t="str">
        <f t="shared" si="150"/>
        <v>G</v>
      </c>
      <c r="G116" s="1" t="str">
        <f t="shared" si="150"/>
        <v>N</v>
      </c>
      <c r="H116" s="1" t="str">
        <f t="shared" si="150"/>
        <v>P</v>
      </c>
      <c r="I116" s="5" t="e">
        <f t="shared" si="148"/>
        <v>#VALUE!</v>
      </c>
      <c r="J116" s="12" t="e">
        <f t="shared" si="149"/>
        <v>#VALUE!</v>
      </c>
      <c r="K116" s="20"/>
      <c r="L116" s="30" t="s">
        <v>25</v>
      </c>
      <c r="M116" s="29"/>
      <c r="N116"/>
      <c r="O116"/>
      <c r="S116" s="48">
        <f t="shared" si="145"/>
        <v>0</v>
      </c>
    </row>
    <row r="117" spans="1:19" ht="22.5" hidden="1" customHeight="1">
      <c r="A117" s="1"/>
      <c r="B117" s="30" t="str">
        <f t="shared" si="146"/>
        <v>RETOURNAC</v>
      </c>
      <c r="C117" s="20">
        <f t="shared" si="150"/>
        <v>0</v>
      </c>
      <c r="D117" s="1">
        <f t="shared" si="150"/>
        <v>0</v>
      </c>
      <c r="E117" s="1">
        <f t="shared" si="150"/>
        <v>0</v>
      </c>
      <c r="F117" s="1">
        <f t="shared" si="150"/>
        <v>0</v>
      </c>
      <c r="G117" s="1">
        <f t="shared" si="150"/>
        <v>0</v>
      </c>
      <c r="H117" s="1">
        <f t="shared" si="150"/>
        <v>0</v>
      </c>
      <c r="I117" s="5">
        <f t="shared" si="148"/>
        <v>0</v>
      </c>
      <c r="J117" s="12">
        <f t="shared" si="149"/>
        <v>0</v>
      </c>
      <c r="K117" s="20"/>
      <c r="L117" s="30" t="s">
        <v>25</v>
      </c>
      <c r="M117" s="29"/>
      <c r="N117"/>
      <c r="O117"/>
      <c r="S117" s="48">
        <f t="shared" si="145"/>
        <v>0</v>
      </c>
    </row>
    <row r="118" spans="1:19" ht="22.5" hidden="1" customHeight="1">
      <c r="A118" s="1"/>
      <c r="B118" s="30" t="str">
        <f t="shared" si="146"/>
        <v>CRAPONNE 1</v>
      </c>
      <c r="C118" s="20">
        <f t="shared" si="150"/>
        <v>0</v>
      </c>
      <c r="D118" s="1">
        <f t="shared" si="150"/>
        <v>0</v>
      </c>
      <c r="E118" s="1">
        <f t="shared" si="150"/>
        <v>0</v>
      </c>
      <c r="F118" s="1">
        <f t="shared" si="150"/>
        <v>0</v>
      </c>
      <c r="G118" s="1">
        <f t="shared" si="150"/>
        <v>0</v>
      </c>
      <c r="H118" s="1">
        <f t="shared" si="150"/>
        <v>0</v>
      </c>
      <c r="I118" s="5">
        <f t="shared" si="148"/>
        <v>0</v>
      </c>
      <c r="J118" s="12">
        <f t="shared" si="149"/>
        <v>0</v>
      </c>
      <c r="K118" s="20"/>
      <c r="L118" s="30" t="s">
        <v>25</v>
      </c>
      <c r="M118" s="29"/>
      <c r="N118"/>
      <c r="O118"/>
      <c r="S118" s="48">
        <f t="shared" si="145"/>
        <v>0</v>
      </c>
    </row>
    <row r="119" spans="1:19" ht="22.5" hidden="1" customHeight="1">
      <c r="A119" s="1"/>
      <c r="B119" s="30" t="str">
        <f t="shared" si="146"/>
        <v>YSSINGEAUX 3</v>
      </c>
      <c r="C119" s="20">
        <f t="shared" ref="C119:H134" si="151">IF(M35="",0,M35)</f>
        <v>0</v>
      </c>
      <c r="D119" s="1">
        <f t="shared" si="151"/>
        <v>0</v>
      </c>
      <c r="E119" s="1">
        <f t="shared" si="151"/>
        <v>0</v>
      </c>
      <c r="F119" s="1">
        <f t="shared" si="151"/>
        <v>0</v>
      </c>
      <c r="G119" s="1">
        <f t="shared" si="151"/>
        <v>0</v>
      </c>
      <c r="H119" s="1">
        <f t="shared" si="151"/>
        <v>0</v>
      </c>
      <c r="I119" s="5">
        <f t="shared" si="148"/>
        <v>0</v>
      </c>
      <c r="J119" s="12">
        <f t="shared" si="149"/>
        <v>0</v>
      </c>
      <c r="K119" s="20"/>
      <c r="L119" s="30" t="s">
        <v>25</v>
      </c>
      <c r="M119" s="29"/>
      <c r="N119"/>
      <c r="O119"/>
      <c r="S119" s="48">
        <f t="shared" si="145"/>
        <v>0</v>
      </c>
    </row>
    <row r="120" spans="1:19" ht="22.5" hidden="1" customHeight="1">
      <c r="A120" s="1"/>
      <c r="B120" s="30" t="str">
        <f t="shared" si="146"/>
        <v>YSSINGEAUX 2</v>
      </c>
      <c r="C120" s="20">
        <f t="shared" si="151"/>
        <v>0</v>
      </c>
      <c r="D120" s="1">
        <f t="shared" si="151"/>
        <v>0</v>
      </c>
      <c r="E120" s="1">
        <f t="shared" si="151"/>
        <v>0</v>
      </c>
      <c r="F120" s="1">
        <f t="shared" si="151"/>
        <v>0</v>
      </c>
      <c r="G120" s="1">
        <f t="shared" si="151"/>
        <v>0</v>
      </c>
      <c r="H120" s="1">
        <f t="shared" si="151"/>
        <v>0</v>
      </c>
      <c r="I120" s="5">
        <f t="shared" si="148"/>
        <v>0</v>
      </c>
      <c r="J120" s="12">
        <f t="shared" si="149"/>
        <v>0</v>
      </c>
      <c r="K120" s="20"/>
      <c r="L120" s="30" t="s">
        <v>25</v>
      </c>
      <c r="M120" s="29"/>
      <c r="N120"/>
      <c r="O120"/>
      <c r="S120" s="48">
        <f t="shared" si="145"/>
        <v>0</v>
      </c>
    </row>
    <row r="121" spans="1:19" ht="22.5" hidden="1" customHeight="1">
      <c r="A121" s="1"/>
      <c r="B121" s="30">
        <f t="shared" si="146"/>
        <v>0</v>
      </c>
      <c r="C121" s="20">
        <f t="shared" si="151"/>
        <v>0</v>
      </c>
      <c r="D121" s="1">
        <f t="shared" si="151"/>
        <v>0</v>
      </c>
      <c r="E121" s="1">
        <f t="shared" si="151"/>
        <v>0</v>
      </c>
      <c r="F121" s="1">
        <f t="shared" si="151"/>
        <v>0</v>
      </c>
      <c r="G121" s="1">
        <f t="shared" si="151"/>
        <v>0</v>
      </c>
      <c r="H121" s="1">
        <f t="shared" si="151"/>
        <v>0</v>
      </c>
      <c r="I121" s="5">
        <f t="shared" si="148"/>
        <v>0</v>
      </c>
      <c r="J121" s="12">
        <f t="shared" si="149"/>
        <v>0</v>
      </c>
      <c r="K121" s="20"/>
      <c r="L121" s="30" t="s">
        <v>25</v>
      </c>
      <c r="M121" s="29"/>
      <c r="N121"/>
      <c r="O121"/>
      <c r="S121" s="48">
        <f t="shared" si="145"/>
        <v>0</v>
      </c>
    </row>
    <row r="122" spans="1:19" ht="22.5" hidden="1" customHeight="1">
      <c r="A122" s="1"/>
      <c r="B122" s="30" t="str">
        <f t="shared" si="146"/>
        <v>équipe B</v>
      </c>
      <c r="C122" s="20" t="str">
        <f t="shared" si="151"/>
        <v>Points</v>
      </c>
      <c r="D122" s="1" t="str">
        <f t="shared" si="151"/>
        <v>Parties gagnées</v>
      </c>
      <c r="E122" s="1" t="str">
        <f t="shared" si="151"/>
        <v>GA</v>
      </c>
      <c r="F122" s="1" t="str">
        <f t="shared" si="151"/>
        <v>G</v>
      </c>
      <c r="G122" s="1" t="str">
        <f t="shared" si="151"/>
        <v>N</v>
      </c>
      <c r="H122" s="1" t="str">
        <f t="shared" si="151"/>
        <v>P</v>
      </c>
      <c r="I122" s="5" t="e">
        <f t="shared" si="148"/>
        <v>#VALUE!</v>
      </c>
      <c r="J122" s="12" t="e">
        <f t="shared" si="149"/>
        <v>#VALUE!</v>
      </c>
      <c r="K122" s="20"/>
      <c r="L122" s="30" t="s">
        <v>25</v>
      </c>
      <c r="M122" s="29"/>
      <c r="N122"/>
      <c r="O122"/>
      <c r="S122" s="48">
        <f t="shared" si="145"/>
        <v>0</v>
      </c>
    </row>
    <row r="123" spans="1:19" ht="22.5" hidden="1" customHeight="1">
      <c r="A123" s="1"/>
      <c r="B123" s="30" t="str">
        <f t="shared" si="146"/>
        <v>AUREC 2</v>
      </c>
      <c r="C123" s="20">
        <f t="shared" si="151"/>
        <v>0</v>
      </c>
      <c r="D123" s="1">
        <f t="shared" si="151"/>
        <v>0</v>
      </c>
      <c r="E123" s="1">
        <f t="shared" si="151"/>
        <v>0</v>
      </c>
      <c r="F123" s="1">
        <f t="shared" si="151"/>
        <v>0</v>
      </c>
      <c r="G123" s="1">
        <f t="shared" si="151"/>
        <v>0</v>
      </c>
      <c r="H123" s="1">
        <f t="shared" si="151"/>
        <v>0</v>
      </c>
      <c r="I123" s="5">
        <f t="shared" si="148"/>
        <v>0</v>
      </c>
      <c r="J123" s="12">
        <f t="shared" si="149"/>
        <v>0</v>
      </c>
      <c r="K123" s="20"/>
      <c r="L123" s="30" t="s">
        <v>25</v>
      </c>
      <c r="M123" s="29"/>
      <c r="N123"/>
      <c r="O123"/>
      <c r="S123" s="48">
        <f t="shared" si="145"/>
        <v>0</v>
      </c>
    </row>
    <row r="124" spans="1:19" ht="22.5" hidden="1" customHeight="1">
      <c r="A124" s="1"/>
      <c r="B124" s="30" t="str">
        <f t="shared" si="146"/>
        <v>BAS EN BASSET</v>
      </c>
      <c r="C124" s="20">
        <f t="shared" si="151"/>
        <v>0</v>
      </c>
      <c r="D124" s="1">
        <f t="shared" si="151"/>
        <v>0</v>
      </c>
      <c r="E124" s="1">
        <f t="shared" si="151"/>
        <v>0</v>
      </c>
      <c r="F124" s="1">
        <f t="shared" si="151"/>
        <v>0</v>
      </c>
      <c r="G124" s="1">
        <f t="shared" si="151"/>
        <v>0</v>
      </c>
      <c r="H124" s="1">
        <f t="shared" si="151"/>
        <v>0</v>
      </c>
      <c r="I124" s="5">
        <f t="shared" si="148"/>
        <v>0</v>
      </c>
      <c r="J124" s="12">
        <f t="shared" si="149"/>
        <v>0</v>
      </c>
      <c r="K124" s="20"/>
      <c r="L124" s="30" t="s">
        <v>25</v>
      </c>
      <c r="M124" s="29"/>
      <c r="N124"/>
      <c r="O124"/>
      <c r="S124" s="48">
        <f t="shared" si="145"/>
        <v>0</v>
      </c>
    </row>
    <row r="125" spans="1:19" ht="22.5" hidden="1" customHeight="1">
      <c r="A125" s="1"/>
      <c r="B125" s="30" t="str">
        <f t="shared" si="146"/>
        <v>CRAPONNE 2</v>
      </c>
      <c r="C125" s="20">
        <f t="shared" si="151"/>
        <v>0</v>
      </c>
      <c r="D125" s="1">
        <f t="shared" si="151"/>
        <v>0</v>
      </c>
      <c r="E125" s="1">
        <f t="shared" si="151"/>
        <v>0</v>
      </c>
      <c r="F125" s="1">
        <f t="shared" si="151"/>
        <v>0</v>
      </c>
      <c r="G125" s="1">
        <f t="shared" si="151"/>
        <v>0</v>
      </c>
      <c r="H125" s="1">
        <f t="shared" si="151"/>
        <v>0</v>
      </c>
      <c r="I125" s="5">
        <f t="shared" si="148"/>
        <v>0</v>
      </c>
      <c r="J125" s="12">
        <f t="shared" si="149"/>
        <v>0</v>
      </c>
      <c r="K125" s="20"/>
      <c r="L125" s="30" t="s">
        <v>25</v>
      </c>
      <c r="M125" s="29"/>
      <c r="N125"/>
      <c r="O125"/>
      <c r="S125" s="48">
        <f t="shared" si="145"/>
        <v>0</v>
      </c>
    </row>
    <row r="126" spans="1:19" ht="22.5" hidden="1" customHeight="1">
      <c r="A126" s="1"/>
      <c r="B126" s="30" t="str">
        <f t="shared" si="146"/>
        <v>BEAUZAC 1</v>
      </c>
      <c r="C126" s="20">
        <f t="shared" si="151"/>
        <v>0</v>
      </c>
      <c r="D126" s="1">
        <f t="shared" si="151"/>
        <v>0</v>
      </c>
      <c r="E126" s="1">
        <f t="shared" si="151"/>
        <v>0</v>
      </c>
      <c r="F126" s="1">
        <f t="shared" si="151"/>
        <v>0</v>
      </c>
      <c r="G126" s="1">
        <f t="shared" si="151"/>
        <v>0</v>
      </c>
      <c r="H126" s="1">
        <f t="shared" si="151"/>
        <v>0</v>
      </c>
      <c r="I126" s="5">
        <f t="shared" si="148"/>
        <v>0</v>
      </c>
      <c r="J126" s="12">
        <f t="shared" si="149"/>
        <v>0</v>
      </c>
      <c r="K126" s="20"/>
      <c r="L126" s="30" t="s">
        <v>25</v>
      </c>
      <c r="M126" s="29"/>
      <c r="N126"/>
      <c r="O126"/>
      <c r="S126" s="48">
        <f t="shared" si="145"/>
        <v>0</v>
      </c>
    </row>
    <row r="127" spans="1:19" ht="22.5" hidden="1" customHeight="1">
      <c r="A127" s="1"/>
      <c r="B127" s="30">
        <f t="shared" si="146"/>
        <v>0</v>
      </c>
      <c r="C127" s="20">
        <f t="shared" si="151"/>
        <v>0</v>
      </c>
      <c r="D127" s="1">
        <f t="shared" si="151"/>
        <v>0</v>
      </c>
      <c r="E127" s="1">
        <f t="shared" si="151"/>
        <v>0</v>
      </c>
      <c r="F127" s="1">
        <f t="shared" si="151"/>
        <v>0</v>
      </c>
      <c r="G127" s="1">
        <f t="shared" si="151"/>
        <v>0</v>
      </c>
      <c r="H127" s="1">
        <f t="shared" si="151"/>
        <v>0</v>
      </c>
      <c r="I127" s="5">
        <f t="shared" si="148"/>
        <v>0</v>
      </c>
      <c r="J127" s="12">
        <f t="shared" si="149"/>
        <v>0</v>
      </c>
      <c r="K127" s="20"/>
      <c r="L127" s="30" t="s">
        <v>25</v>
      </c>
      <c r="M127" s="29"/>
      <c r="N127"/>
      <c r="O127"/>
      <c r="S127" s="48">
        <f t="shared" si="145"/>
        <v>0</v>
      </c>
    </row>
    <row r="128" spans="1:19" ht="22.5" hidden="1" customHeight="1">
      <c r="A128" s="1"/>
      <c r="B128" s="30" t="str">
        <f t="shared" si="146"/>
        <v>équipe B</v>
      </c>
      <c r="C128" s="20" t="str">
        <f t="shared" si="151"/>
        <v>Points</v>
      </c>
      <c r="D128" s="1" t="str">
        <f t="shared" si="151"/>
        <v>Parties gagnées</v>
      </c>
      <c r="E128" s="1" t="str">
        <f t="shared" si="151"/>
        <v>GA</v>
      </c>
      <c r="F128" s="1" t="str">
        <f t="shared" si="151"/>
        <v>G</v>
      </c>
      <c r="G128" s="1" t="str">
        <f t="shared" si="151"/>
        <v>N</v>
      </c>
      <c r="H128" s="1" t="str">
        <f t="shared" si="151"/>
        <v>P</v>
      </c>
      <c r="I128" s="5" t="e">
        <f t="shared" si="148"/>
        <v>#VALUE!</v>
      </c>
      <c r="J128" s="12" t="e">
        <f t="shared" si="149"/>
        <v>#VALUE!</v>
      </c>
      <c r="K128" s="20"/>
      <c r="L128" s="30" t="s">
        <v>25</v>
      </c>
      <c r="M128" s="29"/>
      <c r="N128"/>
      <c r="O128"/>
      <c r="S128" s="48">
        <f t="shared" si="145"/>
        <v>0</v>
      </c>
    </row>
    <row r="129" spans="1:19" ht="22.5" hidden="1" customHeight="1">
      <c r="A129" s="1"/>
      <c r="B129" s="30" t="str">
        <f t="shared" si="146"/>
        <v>BAS EN BASSET</v>
      </c>
      <c r="C129" s="20">
        <f t="shared" si="151"/>
        <v>0</v>
      </c>
      <c r="D129" s="1">
        <f t="shared" si="151"/>
        <v>0</v>
      </c>
      <c r="E129" s="1">
        <f t="shared" si="151"/>
        <v>0</v>
      </c>
      <c r="F129" s="1">
        <f t="shared" si="151"/>
        <v>0</v>
      </c>
      <c r="G129" s="1">
        <f t="shared" si="151"/>
        <v>0</v>
      </c>
      <c r="H129" s="1">
        <f t="shared" si="151"/>
        <v>0</v>
      </c>
      <c r="I129" s="5">
        <f t="shared" si="148"/>
        <v>0</v>
      </c>
      <c r="J129" s="12">
        <f t="shared" si="149"/>
        <v>0</v>
      </c>
      <c r="K129" s="20"/>
      <c r="L129" s="30" t="s">
        <v>25</v>
      </c>
      <c r="M129" s="29"/>
      <c r="N129"/>
      <c r="O129"/>
      <c r="S129" s="48">
        <f t="shared" si="145"/>
        <v>0</v>
      </c>
    </row>
    <row r="130" spans="1:19" ht="22.5" hidden="1" customHeight="1">
      <c r="A130" s="1"/>
      <c r="B130" s="30" t="str">
        <f t="shared" si="146"/>
        <v>YSSINGEAUX 2</v>
      </c>
      <c r="C130" s="20">
        <f t="shared" si="151"/>
        <v>0</v>
      </c>
      <c r="D130" s="1">
        <f t="shared" si="151"/>
        <v>0</v>
      </c>
      <c r="E130" s="1">
        <f t="shared" si="151"/>
        <v>0</v>
      </c>
      <c r="F130" s="1">
        <f t="shared" si="151"/>
        <v>0</v>
      </c>
      <c r="G130" s="1">
        <f t="shared" si="151"/>
        <v>0</v>
      </c>
      <c r="H130" s="1">
        <f t="shared" si="151"/>
        <v>0</v>
      </c>
      <c r="I130" s="5">
        <f t="shared" si="148"/>
        <v>0</v>
      </c>
      <c r="J130" s="12">
        <f t="shared" si="149"/>
        <v>0</v>
      </c>
      <c r="K130" s="20"/>
      <c r="L130" s="30" t="s">
        <v>25</v>
      </c>
      <c r="M130" s="29"/>
      <c r="N130"/>
      <c r="O130"/>
      <c r="S130" s="48">
        <f t="shared" si="145"/>
        <v>0</v>
      </c>
    </row>
    <row r="131" spans="1:19" ht="22.5" hidden="1" customHeight="1">
      <c r="A131" s="1"/>
      <c r="B131" s="30" t="str">
        <f t="shared" si="146"/>
        <v>AUREC 2</v>
      </c>
      <c r="C131" s="20">
        <f t="shared" si="151"/>
        <v>0</v>
      </c>
      <c r="D131" s="1">
        <f t="shared" si="151"/>
        <v>0</v>
      </c>
      <c r="E131" s="1">
        <f t="shared" si="151"/>
        <v>0</v>
      </c>
      <c r="F131" s="1">
        <f t="shared" si="151"/>
        <v>0</v>
      </c>
      <c r="G131" s="1">
        <f t="shared" si="151"/>
        <v>0</v>
      </c>
      <c r="H131" s="1">
        <f t="shared" si="151"/>
        <v>0</v>
      </c>
      <c r="I131" s="5">
        <f t="shared" si="148"/>
        <v>0</v>
      </c>
      <c r="J131" s="12">
        <f t="shared" si="149"/>
        <v>0</v>
      </c>
      <c r="K131" s="20"/>
      <c r="L131" s="30" t="s">
        <v>25</v>
      </c>
      <c r="M131" s="29"/>
      <c r="N131"/>
      <c r="O131"/>
      <c r="S131" s="48">
        <f t="shared" si="145"/>
        <v>0</v>
      </c>
    </row>
    <row r="132" spans="1:19" ht="22.5" hidden="1" customHeight="1">
      <c r="A132" s="1"/>
      <c r="B132" s="30" t="str">
        <f t="shared" si="146"/>
        <v>CRAPONNE 2</v>
      </c>
      <c r="C132" s="20">
        <f t="shared" si="151"/>
        <v>0</v>
      </c>
      <c r="D132" s="1">
        <f t="shared" si="151"/>
        <v>0</v>
      </c>
      <c r="E132" s="1">
        <f t="shared" si="151"/>
        <v>0</v>
      </c>
      <c r="F132" s="1">
        <f t="shared" si="151"/>
        <v>0</v>
      </c>
      <c r="G132" s="1">
        <f t="shared" si="151"/>
        <v>0</v>
      </c>
      <c r="H132" s="1">
        <f t="shared" si="151"/>
        <v>0</v>
      </c>
      <c r="I132" s="5">
        <f t="shared" si="148"/>
        <v>0</v>
      </c>
      <c r="J132" s="12">
        <f t="shared" si="149"/>
        <v>0</v>
      </c>
      <c r="K132" s="20"/>
      <c r="L132" s="30" t="s">
        <v>25</v>
      </c>
      <c r="M132" s="29"/>
      <c r="N132"/>
      <c r="O132"/>
      <c r="S132" s="48">
        <f t="shared" ref="S132:S168" si="152">IF(C132="","",(P132*2+Q132*1+R132*1))</f>
        <v>0</v>
      </c>
    </row>
    <row r="133" spans="1:19" ht="22.5" hidden="1" customHeight="1">
      <c r="A133" s="1"/>
      <c r="B133" s="30">
        <f t="shared" si="146"/>
        <v>0</v>
      </c>
      <c r="C133" s="20">
        <f t="shared" si="151"/>
        <v>0</v>
      </c>
      <c r="D133" s="1">
        <f t="shared" si="151"/>
        <v>0</v>
      </c>
      <c r="E133" s="1">
        <f t="shared" si="151"/>
        <v>0</v>
      </c>
      <c r="F133" s="1">
        <f t="shared" si="151"/>
        <v>0</v>
      </c>
      <c r="G133" s="1">
        <f t="shared" si="151"/>
        <v>0</v>
      </c>
      <c r="H133" s="1">
        <f t="shared" si="151"/>
        <v>0</v>
      </c>
      <c r="I133" s="5">
        <f t="shared" si="148"/>
        <v>0</v>
      </c>
      <c r="J133" s="12">
        <f t="shared" si="149"/>
        <v>0</v>
      </c>
      <c r="K133" s="20"/>
      <c r="L133" s="30" t="s">
        <v>25</v>
      </c>
      <c r="M133" s="29"/>
      <c r="N133"/>
      <c r="O133"/>
      <c r="S133" s="48">
        <f t="shared" si="152"/>
        <v>0</v>
      </c>
    </row>
    <row r="134" spans="1:19" ht="22.5" hidden="1" customHeight="1">
      <c r="A134" s="1"/>
      <c r="B134" s="30" t="str">
        <f t="shared" si="146"/>
        <v>équipe B</v>
      </c>
      <c r="C134" s="20" t="str">
        <f t="shared" si="151"/>
        <v>Points</v>
      </c>
      <c r="D134" s="1" t="str">
        <f t="shared" si="151"/>
        <v>Parties gagnées</v>
      </c>
      <c r="E134" s="1" t="str">
        <f t="shared" si="151"/>
        <v>GA</v>
      </c>
      <c r="F134" s="1" t="str">
        <f t="shared" si="151"/>
        <v>G</v>
      </c>
      <c r="G134" s="1" t="str">
        <f t="shared" si="151"/>
        <v>N</v>
      </c>
      <c r="H134" s="1" t="str">
        <f t="shared" si="151"/>
        <v>P</v>
      </c>
      <c r="I134" s="5" t="e">
        <f t="shared" si="148"/>
        <v>#VALUE!</v>
      </c>
      <c r="J134" s="12" t="e">
        <f t="shared" si="149"/>
        <v>#VALUE!</v>
      </c>
      <c r="K134" s="20"/>
      <c r="L134" s="30" t="s">
        <v>25</v>
      </c>
      <c r="M134" s="29"/>
      <c r="N134"/>
      <c r="O134"/>
      <c r="S134" s="48">
        <f t="shared" si="152"/>
        <v>0</v>
      </c>
    </row>
    <row r="135" spans="1:19" ht="22.5" hidden="1" customHeight="1">
      <c r="A135" s="1"/>
      <c r="B135" s="30" t="str">
        <f t="shared" si="146"/>
        <v>BEAUZAC 1</v>
      </c>
      <c r="C135" s="20">
        <f t="shared" ref="C135:H150" si="153">IF(M51="",0,M51)</f>
        <v>0</v>
      </c>
      <c r="D135" s="1">
        <f t="shared" si="153"/>
        <v>0</v>
      </c>
      <c r="E135" s="1">
        <f t="shared" si="153"/>
        <v>0</v>
      </c>
      <c r="F135" s="1">
        <f t="shared" si="153"/>
        <v>0</v>
      </c>
      <c r="G135" s="1">
        <f t="shared" si="153"/>
        <v>0</v>
      </c>
      <c r="H135" s="1">
        <f t="shared" si="153"/>
        <v>0</v>
      </c>
      <c r="I135" s="5">
        <f t="shared" si="148"/>
        <v>0</v>
      </c>
      <c r="J135" s="12">
        <f t="shared" si="149"/>
        <v>0</v>
      </c>
      <c r="K135" s="20"/>
      <c r="L135" s="30" t="s">
        <v>25</v>
      </c>
      <c r="M135" s="29"/>
      <c r="N135"/>
      <c r="O135"/>
      <c r="S135" s="48">
        <f t="shared" si="152"/>
        <v>0</v>
      </c>
    </row>
    <row r="136" spans="1:19" ht="22.5" hidden="1" customHeight="1">
      <c r="A136" s="1"/>
      <c r="B136" s="30" t="str">
        <f t="shared" si="146"/>
        <v>CRAPONNE 1</v>
      </c>
      <c r="C136" s="20">
        <f t="shared" si="153"/>
        <v>0</v>
      </c>
      <c r="D136" s="1">
        <f t="shared" si="153"/>
        <v>0</v>
      </c>
      <c r="E136" s="1">
        <f t="shared" si="153"/>
        <v>0</v>
      </c>
      <c r="F136" s="1">
        <f t="shared" si="153"/>
        <v>0</v>
      </c>
      <c r="G136" s="1">
        <f t="shared" si="153"/>
        <v>0</v>
      </c>
      <c r="H136" s="1">
        <f t="shared" si="153"/>
        <v>0</v>
      </c>
      <c r="I136" s="5">
        <f t="shared" si="148"/>
        <v>0</v>
      </c>
      <c r="J136" s="12">
        <f t="shared" si="149"/>
        <v>0</v>
      </c>
      <c r="K136" s="20"/>
      <c r="L136" s="30" t="s">
        <v>25</v>
      </c>
      <c r="M136" s="29"/>
      <c r="N136"/>
      <c r="O136"/>
      <c r="S136" s="48">
        <f t="shared" si="152"/>
        <v>0</v>
      </c>
    </row>
    <row r="137" spans="1:19" ht="22.5" hidden="1" customHeight="1">
      <c r="A137" s="1"/>
      <c r="B137" s="30" t="str">
        <f t="shared" si="146"/>
        <v>RETOURNAC</v>
      </c>
      <c r="C137" s="20">
        <f t="shared" si="153"/>
        <v>0</v>
      </c>
      <c r="D137" s="1">
        <f t="shared" si="153"/>
        <v>0</v>
      </c>
      <c r="E137" s="1">
        <f t="shared" si="153"/>
        <v>0</v>
      </c>
      <c r="F137" s="1">
        <f t="shared" si="153"/>
        <v>0</v>
      </c>
      <c r="G137" s="1">
        <f t="shared" si="153"/>
        <v>0</v>
      </c>
      <c r="H137" s="1">
        <f t="shared" si="153"/>
        <v>0</v>
      </c>
      <c r="I137" s="5">
        <f t="shared" si="148"/>
        <v>0</v>
      </c>
      <c r="J137" s="12">
        <f t="shared" si="149"/>
        <v>0</v>
      </c>
      <c r="K137" s="20"/>
      <c r="L137" s="30" t="s">
        <v>25</v>
      </c>
      <c r="M137" s="29"/>
      <c r="N137"/>
      <c r="O137"/>
      <c r="S137" s="48">
        <f t="shared" si="152"/>
        <v>0</v>
      </c>
    </row>
    <row r="138" spans="1:19" ht="22.5" hidden="1" customHeight="1">
      <c r="A138" s="1"/>
      <c r="B138" s="30" t="str">
        <f t="shared" si="146"/>
        <v>YSSINGEAUX 3</v>
      </c>
      <c r="C138" s="20">
        <f t="shared" si="153"/>
        <v>0</v>
      </c>
      <c r="D138" s="1">
        <f t="shared" si="153"/>
        <v>0</v>
      </c>
      <c r="E138" s="1">
        <f t="shared" si="153"/>
        <v>0</v>
      </c>
      <c r="F138" s="1">
        <f t="shared" si="153"/>
        <v>0</v>
      </c>
      <c r="G138" s="1">
        <f t="shared" si="153"/>
        <v>0</v>
      </c>
      <c r="H138" s="1">
        <f t="shared" si="153"/>
        <v>0</v>
      </c>
      <c r="I138" s="5">
        <f t="shared" si="148"/>
        <v>0</v>
      </c>
      <c r="J138" s="12">
        <f t="shared" si="149"/>
        <v>0</v>
      </c>
      <c r="K138" s="20"/>
      <c r="L138" s="30" t="s">
        <v>25</v>
      </c>
      <c r="M138" s="29"/>
      <c r="N138"/>
      <c r="O138"/>
      <c r="S138" s="48">
        <f t="shared" si="152"/>
        <v>0</v>
      </c>
    </row>
    <row r="139" spans="1:19" ht="22.5" hidden="1" customHeight="1">
      <c r="A139" s="1"/>
      <c r="B139" s="30">
        <f t="shared" si="146"/>
        <v>0</v>
      </c>
      <c r="C139" s="20">
        <f t="shared" si="153"/>
        <v>0</v>
      </c>
      <c r="D139" s="1">
        <f t="shared" si="153"/>
        <v>0</v>
      </c>
      <c r="E139" s="1">
        <f t="shared" si="153"/>
        <v>0</v>
      </c>
      <c r="F139" s="1">
        <f t="shared" si="153"/>
        <v>0</v>
      </c>
      <c r="G139" s="1">
        <f t="shared" si="153"/>
        <v>0</v>
      </c>
      <c r="H139" s="1">
        <f t="shared" si="153"/>
        <v>0</v>
      </c>
      <c r="I139" s="5">
        <f t="shared" si="148"/>
        <v>0</v>
      </c>
      <c r="J139" s="12">
        <f t="shared" si="149"/>
        <v>0</v>
      </c>
      <c r="K139" s="20"/>
      <c r="L139" s="30" t="s">
        <v>25</v>
      </c>
      <c r="M139" s="29"/>
      <c r="N139"/>
      <c r="O139"/>
      <c r="S139" s="48">
        <f t="shared" si="152"/>
        <v>0</v>
      </c>
    </row>
    <row r="140" spans="1:19" ht="22.5" hidden="1" customHeight="1">
      <c r="A140" s="1"/>
      <c r="B140" s="30" t="str">
        <f t="shared" si="146"/>
        <v>équipe B</v>
      </c>
      <c r="C140" s="20" t="str">
        <f t="shared" si="153"/>
        <v>Points</v>
      </c>
      <c r="D140" s="1" t="str">
        <f t="shared" si="153"/>
        <v>Parties gagnées</v>
      </c>
      <c r="E140" s="1" t="str">
        <f t="shared" si="153"/>
        <v>GA</v>
      </c>
      <c r="F140" s="1" t="str">
        <f t="shared" si="153"/>
        <v>G</v>
      </c>
      <c r="G140" s="1" t="str">
        <f t="shared" si="153"/>
        <v>N</v>
      </c>
      <c r="H140" s="1" t="str">
        <f t="shared" si="153"/>
        <v>P</v>
      </c>
      <c r="I140" s="5" t="e">
        <f t="shared" si="148"/>
        <v>#VALUE!</v>
      </c>
      <c r="J140" s="12" t="e">
        <f t="shared" si="149"/>
        <v>#VALUE!</v>
      </c>
      <c r="K140" s="20"/>
      <c r="L140" s="30" t="s">
        <v>25</v>
      </c>
      <c r="M140" s="29"/>
      <c r="N140"/>
      <c r="O140"/>
      <c r="S140" s="48">
        <f t="shared" si="152"/>
        <v>0</v>
      </c>
    </row>
    <row r="141" spans="1:19" ht="22.5" hidden="1" customHeight="1">
      <c r="A141" s="1"/>
      <c r="B141" s="30" t="str">
        <f t="shared" si="146"/>
        <v>YSSINGEAUX 2</v>
      </c>
      <c r="C141" s="20">
        <f t="shared" si="153"/>
        <v>0</v>
      </c>
      <c r="D141" s="1">
        <f t="shared" si="153"/>
        <v>0</v>
      </c>
      <c r="E141" s="1">
        <f t="shared" si="153"/>
        <v>0</v>
      </c>
      <c r="F141" s="1">
        <f t="shared" si="153"/>
        <v>0</v>
      </c>
      <c r="G141" s="1">
        <f t="shared" si="153"/>
        <v>0</v>
      </c>
      <c r="H141" s="1">
        <f t="shared" si="153"/>
        <v>0</v>
      </c>
      <c r="I141" s="5">
        <f t="shared" si="148"/>
        <v>0</v>
      </c>
      <c r="J141" s="12">
        <f t="shared" si="149"/>
        <v>0</v>
      </c>
      <c r="K141" s="20"/>
      <c r="L141" s="30" t="s">
        <v>25</v>
      </c>
      <c r="M141" s="29"/>
      <c r="N141"/>
      <c r="O141"/>
      <c r="S141" s="48">
        <f t="shared" si="152"/>
        <v>0</v>
      </c>
    </row>
    <row r="142" spans="1:19" ht="22.5" hidden="1" customHeight="1">
      <c r="A142" s="1"/>
      <c r="B142" s="30" t="str">
        <f t="shared" si="146"/>
        <v>AUREC 2</v>
      </c>
      <c r="C142" s="20">
        <f t="shared" si="153"/>
        <v>0</v>
      </c>
      <c r="D142" s="1">
        <f t="shared" si="153"/>
        <v>0</v>
      </c>
      <c r="E142" s="1">
        <f t="shared" si="153"/>
        <v>0</v>
      </c>
      <c r="F142" s="1">
        <f t="shared" si="153"/>
        <v>0</v>
      </c>
      <c r="G142" s="1">
        <f t="shared" si="153"/>
        <v>0</v>
      </c>
      <c r="H142" s="1">
        <f t="shared" si="153"/>
        <v>0</v>
      </c>
      <c r="I142" s="5">
        <f t="shared" si="148"/>
        <v>0</v>
      </c>
      <c r="J142" s="12">
        <f t="shared" si="149"/>
        <v>0</v>
      </c>
      <c r="K142" s="20"/>
      <c r="L142" s="30" t="s">
        <v>25</v>
      </c>
      <c r="M142" s="29"/>
      <c r="N142"/>
      <c r="O142"/>
      <c r="S142" s="48">
        <f t="shared" si="152"/>
        <v>0</v>
      </c>
    </row>
    <row r="143" spans="1:19" ht="22.5" hidden="1" customHeight="1">
      <c r="A143" s="1"/>
      <c r="B143" s="30" t="str">
        <f t="shared" si="146"/>
        <v>CRAPONNE 2</v>
      </c>
      <c r="C143" s="20">
        <f t="shared" si="153"/>
        <v>0</v>
      </c>
      <c r="D143" s="1">
        <f t="shared" si="153"/>
        <v>0</v>
      </c>
      <c r="E143" s="1">
        <f t="shared" si="153"/>
        <v>0</v>
      </c>
      <c r="F143" s="1">
        <f t="shared" si="153"/>
        <v>0</v>
      </c>
      <c r="G143" s="1">
        <f t="shared" si="153"/>
        <v>0</v>
      </c>
      <c r="H143" s="1">
        <f t="shared" si="153"/>
        <v>0</v>
      </c>
      <c r="I143" s="5">
        <f t="shared" si="148"/>
        <v>0</v>
      </c>
      <c r="J143" s="12">
        <f t="shared" si="149"/>
        <v>0</v>
      </c>
      <c r="K143" s="20"/>
      <c r="L143" s="30" t="s">
        <v>25</v>
      </c>
      <c r="M143" s="29"/>
      <c r="N143"/>
      <c r="O143"/>
      <c r="S143" s="48">
        <f t="shared" si="152"/>
        <v>0</v>
      </c>
    </row>
    <row r="144" spans="1:19" ht="22.5" hidden="1" customHeight="1">
      <c r="A144" s="1"/>
      <c r="B144" s="30" t="str">
        <f t="shared" si="146"/>
        <v>RETOURNAC</v>
      </c>
      <c r="C144" s="20">
        <f t="shared" si="153"/>
        <v>0</v>
      </c>
      <c r="D144" s="1">
        <f t="shared" si="153"/>
        <v>0</v>
      </c>
      <c r="E144" s="1">
        <f t="shared" si="153"/>
        <v>0</v>
      </c>
      <c r="F144" s="1">
        <f t="shared" si="153"/>
        <v>0</v>
      </c>
      <c r="G144" s="1">
        <f t="shared" si="153"/>
        <v>0</v>
      </c>
      <c r="H144" s="1">
        <f t="shared" si="153"/>
        <v>0</v>
      </c>
      <c r="I144" s="5">
        <f t="shared" si="148"/>
        <v>0</v>
      </c>
      <c r="J144" s="12">
        <f t="shared" si="149"/>
        <v>0</v>
      </c>
      <c r="K144" s="20"/>
      <c r="L144" s="30" t="s">
        <v>25</v>
      </c>
      <c r="M144" s="29"/>
      <c r="N144"/>
      <c r="O144"/>
      <c r="S144" s="48">
        <f t="shared" si="152"/>
        <v>0</v>
      </c>
    </row>
    <row r="145" spans="1:19" ht="22.5" hidden="1" customHeight="1">
      <c r="A145" s="1"/>
      <c r="B145" s="30">
        <f t="shared" si="146"/>
        <v>0</v>
      </c>
      <c r="C145" s="20">
        <f t="shared" si="153"/>
        <v>0</v>
      </c>
      <c r="D145" s="1">
        <f t="shared" si="153"/>
        <v>0</v>
      </c>
      <c r="E145" s="1">
        <f t="shared" si="153"/>
        <v>0</v>
      </c>
      <c r="F145" s="1">
        <f t="shared" si="153"/>
        <v>0</v>
      </c>
      <c r="G145" s="1">
        <f t="shared" si="153"/>
        <v>0</v>
      </c>
      <c r="H145" s="1">
        <f t="shared" si="153"/>
        <v>0</v>
      </c>
      <c r="I145" s="5">
        <f t="shared" si="148"/>
        <v>0</v>
      </c>
      <c r="J145" s="12">
        <f t="shared" si="149"/>
        <v>0</v>
      </c>
      <c r="K145" s="20"/>
      <c r="L145" s="30" t="s">
        <v>25</v>
      </c>
      <c r="M145" s="29"/>
      <c r="N145"/>
      <c r="O145"/>
      <c r="S145" s="48">
        <f t="shared" si="152"/>
        <v>0</v>
      </c>
    </row>
    <row r="146" spans="1:19" ht="22.5" hidden="1" customHeight="1">
      <c r="A146" s="1"/>
      <c r="B146" s="30" t="str">
        <f t="shared" si="146"/>
        <v>équipe B</v>
      </c>
      <c r="C146" s="20" t="str">
        <f t="shared" si="153"/>
        <v>Points</v>
      </c>
      <c r="D146" s="1" t="str">
        <f t="shared" si="153"/>
        <v>Parties gagnées</v>
      </c>
      <c r="E146" s="1" t="str">
        <f t="shared" si="153"/>
        <v>GA</v>
      </c>
      <c r="F146" s="1" t="str">
        <f t="shared" si="153"/>
        <v>G</v>
      </c>
      <c r="G146" s="1" t="str">
        <f t="shared" si="153"/>
        <v>N</v>
      </c>
      <c r="H146" s="1" t="str">
        <f t="shared" si="153"/>
        <v>P</v>
      </c>
      <c r="I146" s="5" t="e">
        <f t="shared" si="148"/>
        <v>#VALUE!</v>
      </c>
      <c r="J146" s="12" t="e">
        <f t="shared" si="149"/>
        <v>#VALUE!</v>
      </c>
      <c r="K146" s="20"/>
      <c r="L146" s="30" t="s">
        <v>25</v>
      </c>
      <c r="M146" s="29"/>
      <c r="N146"/>
      <c r="O146"/>
      <c r="S146" s="48">
        <f t="shared" si="152"/>
        <v>0</v>
      </c>
    </row>
    <row r="147" spans="1:19" ht="22.5" hidden="1" customHeight="1">
      <c r="A147" s="1"/>
      <c r="B147" s="30" t="str">
        <f t="shared" si="146"/>
        <v>BAS EN BASSET</v>
      </c>
      <c r="C147" s="20">
        <f t="shared" si="153"/>
        <v>0</v>
      </c>
      <c r="D147" s="1">
        <f t="shared" si="153"/>
        <v>0</v>
      </c>
      <c r="E147" s="1">
        <f t="shared" si="153"/>
        <v>0</v>
      </c>
      <c r="F147" s="1">
        <f t="shared" si="153"/>
        <v>0</v>
      </c>
      <c r="G147" s="1">
        <f t="shared" si="153"/>
        <v>0</v>
      </c>
      <c r="H147" s="1">
        <f t="shared" si="153"/>
        <v>0</v>
      </c>
      <c r="I147" s="5">
        <f t="shared" si="148"/>
        <v>0</v>
      </c>
      <c r="J147" s="12">
        <f t="shared" si="149"/>
        <v>0</v>
      </c>
      <c r="K147" s="20"/>
      <c r="L147" s="30" t="s">
        <v>25</v>
      </c>
      <c r="M147" s="29"/>
      <c r="N147"/>
      <c r="O147"/>
      <c r="S147" s="48">
        <f t="shared" si="152"/>
        <v>0</v>
      </c>
    </row>
    <row r="148" spans="1:19" ht="22.5" hidden="1" customHeight="1">
      <c r="A148" s="1"/>
      <c r="B148" s="30" t="str">
        <f t="shared" si="146"/>
        <v>BEAUZAC 1</v>
      </c>
      <c r="C148" s="20">
        <f t="shared" si="153"/>
        <v>0</v>
      </c>
      <c r="D148" s="1">
        <f t="shared" si="153"/>
        <v>0</v>
      </c>
      <c r="E148" s="1">
        <f t="shared" si="153"/>
        <v>0</v>
      </c>
      <c r="F148" s="1">
        <f t="shared" si="153"/>
        <v>0</v>
      </c>
      <c r="G148" s="1">
        <f t="shared" si="153"/>
        <v>0</v>
      </c>
      <c r="H148" s="1">
        <f t="shared" si="153"/>
        <v>0</v>
      </c>
      <c r="I148" s="5">
        <f t="shared" si="148"/>
        <v>0</v>
      </c>
      <c r="J148" s="12">
        <f t="shared" si="149"/>
        <v>0</v>
      </c>
      <c r="K148" s="20"/>
      <c r="L148" s="30" t="s">
        <v>25</v>
      </c>
      <c r="M148" s="29"/>
      <c r="N148"/>
      <c r="O148"/>
      <c r="S148" s="48">
        <f t="shared" si="152"/>
        <v>0</v>
      </c>
    </row>
    <row r="149" spans="1:19" ht="22.5" hidden="1" customHeight="1">
      <c r="A149" s="1"/>
      <c r="B149" s="30" t="str">
        <f t="shared" si="146"/>
        <v>CRAPONNE 1</v>
      </c>
      <c r="C149" s="20">
        <f t="shared" si="153"/>
        <v>0</v>
      </c>
      <c r="D149" s="1">
        <f t="shared" si="153"/>
        <v>0</v>
      </c>
      <c r="E149" s="1">
        <f t="shared" si="153"/>
        <v>0</v>
      </c>
      <c r="F149" s="1">
        <f t="shared" si="153"/>
        <v>0</v>
      </c>
      <c r="G149" s="1">
        <f t="shared" si="153"/>
        <v>0</v>
      </c>
      <c r="H149" s="1">
        <f t="shared" si="153"/>
        <v>0</v>
      </c>
      <c r="I149" s="5">
        <f t="shared" si="148"/>
        <v>0</v>
      </c>
      <c r="J149" s="12">
        <f t="shared" si="149"/>
        <v>0</v>
      </c>
      <c r="K149" s="20"/>
      <c r="L149" s="30" t="s">
        <v>25</v>
      </c>
      <c r="M149" s="29"/>
      <c r="N149"/>
      <c r="O149"/>
      <c r="S149" s="48">
        <f t="shared" si="152"/>
        <v>0</v>
      </c>
    </row>
    <row r="150" spans="1:19" ht="22.5" hidden="1" customHeight="1">
      <c r="A150" s="1"/>
      <c r="B150" s="30" t="str">
        <f t="shared" si="146"/>
        <v>YSSINGEAUX 3</v>
      </c>
      <c r="C150" s="20">
        <f t="shared" si="153"/>
        <v>0</v>
      </c>
      <c r="D150" s="1">
        <f t="shared" si="153"/>
        <v>0</v>
      </c>
      <c r="E150" s="1">
        <f t="shared" si="153"/>
        <v>0</v>
      </c>
      <c r="F150" s="1">
        <f t="shared" si="153"/>
        <v>0</v>
      </c>
      <c r="G150" s="1">
        <f t="shared" si="153"/>
        <v>0</v>
      </c>
      <c r="H150" s="1">
        <f t="shared" si="153"/>
        <v>0</v>
      </c>
      <c r="I150" s="5">
        <f t="shared" si="148"/>
        <v>0</v>
      </c>
      <c r="J150" s="12">
        <f t="shared" si="149"/>
        <v>0</v>
      </c>
      <c r="K150" s="20"/>
      <c r="L150" s="30" t="s">
        <v>25</v>
      </c>
      <c r="M150" s="29"/>
      <c r="N150"/>
      <c r="O150"/>
      <c r="S150" s="48">
        <f t="shared" si="152"/>
        <v>0</v>
      </c>
    </row>
    <row r="151" spans="1:19" ht="22.5" hidden="1" customHeight="1">
      <c r="A151" s="1"/>
      <c r="B151" s="30">
        <f t="shared" ref="B151:B168" si="154">L67</f>
        <v>0</v>
      </c>
      <c r="C151" s="20">
        <f t="shared" ref="C151:H166" si="155">IF(M67="",0,M67)</f>
        <v>0</v>
      </c>
      <c r="D151" s="1">
        <f t="shared" si="155"/>
        <v>0</v>
      </c>
      <c r="E151" s="1">
        <f t="shared" si="155"/>
        <v>0</v>
      </c>
      <c r="F151" s="1">
        <f t="shared" si="155"/>
        <v>0</v>
      </c>
      <c r="G151" s="1">
        <f t="shared" si="155"/>
        <v>0</v>
      </c>
      <c r="H151" s="1">
        <f t="shared" si="155"/>
        <v>0</v>
      </c>
      <c r="I151" s="5">
        <f t="shared" si="148"/>
        <v>0</v>
      </c>
      <c r="J151" s="12">
        <f t="shared" si="149"/>
        <v>0</v>
      </c>
      <c r="K151" s="20"/>
      <c r="L151" s="30" t="s">
        <v>25</v>
      </c>
      <c r="M151" s="29"/>
      <c r="N151"/>
      <c r="O151"/>
      <c r="S151" s="48">
        <f t="shared" si="152"/>
        <v>0</v>
      </c>
    </row>
    <row r="152" spans="1:19" ht="22.5" hidden="1" customHeight="1">
      <c r="A152" s="1"/>
      <c r="B152" s="30" t="str">
        <f t="shared" si="154"/>
        <v>équipe B</v>
      </c>
      <c r="C152" s="20" t="str">
        <f t="shared" si="155"/>
        <v>Points</v>
      </c>
      <c r="D152" s="1" t="str">
        <f t="shared" si="155"/>
        <v>Parties gagnées</v>
      </c>
      <c r="E152" s="1" t="str">
        <f t="shared" si="155"/>
        <v>GA</v>
      </c>
      <c r="F152" s="1" t="str">
        <f t="shared" si="155"/>
        <v>G</v>
      </c>
      <c r="G152" s="1" t="str">
        <f t="shared" si="155"/>
        <v>N</v>
      </c>
      <c r="H152" s="1" t="str">
        <f t="shared" si="155"/>
        <v>P</v>
      </c>
      <c r="I152" s="5" t="e">
        <f t="shared" si="148"/>
        <v>#VALUE!</v>
      </c>
      <c r="J152" s="12" t="e">
        <f t="shared" si="149"/>
        <v>#VALUE!</v>
      </c>
      <c r="K152" s="20"/>
      <c r="L152" s="30" t="s">
        <v>25</v>
      </c>
      <c r="M152" s="29"/>
      <c r="N152"/>
      <c r="O152"/>
      <c r="S152" s="48">
        <f t="shared" si="152"/>
        <v>0</v>
      </c>
    </row>
    <row r="153" spans="1:19" ht="22.5" hidden="1" customHeight="1">
      <c r="A153" s="1"/>
      <c r="B153" s="30" t="str">
        <f t="shared" si="154"/>
        <v>YSSINGEAUX 2</v>
      </c>
      <c r="C153" s="20">
        <f t="shared" si="155"/>
        <v>0</v>
      </c>
      <c r="D153" s="1">
        <f t="shared" si="155"/>
        <v>0</v>
      </c>
      <c r="E153" s="1">
        <f t="shared" si="155"/>
        <v>0</v>
      </c>
      <c r="F153" s="1">
        <f t="shared" si="155"/>
        <v>0</v>
      </c>
      <c r="G153" s="1">
        <f t="shared" si="155"/>
        <v>0</v>
      </c>
      <c r="H153" s="1">
        <f t="shared" si="155"/>
        <v>0</v>
      </c>
      <c r="I153" s="5">
        <f t="shared" si="148"/>
        <v>0</v>
      </c>
      <c r="J153" s="12">
        <f t="shared" si="149"/>
        <v>0</v>
      </c>
      <c r="K153" s="20"/>
      <c r="L153" s="30" t="s">
        <v>25</v>
      </c>
      <c r="M153" s="29"/>
      <c r="N153"/>
      <c r="O153"/>
      <c r="S153" s="48">
        <f t="shared" si="152"/>
        <v>0</v>
      </c>
    </row>
    <row r="154" spans="1:19" ht="22.5" hidden="1" customHeight="1">
      <c r="A154" s="1"/>
      <c r="B154" s="30" t="str">
        <f t="shared" si="154"/>
        <v>AUREC 2</v>
      </c>
      <c r="C154" s="20">
        <f t="shared" si="155"/>
        <v>0</v>
      </c>
      <c r="D154" s="1">
        <f t="shared" si="155"/>
        <v>0</v>
      </c>
      <c r="E154" s="1">
        <f t="shared" si="155"/>
        <v>0</v>
      </c>
      <c r="F154" s="1">
        <f t="shared" si="155"/>
        <v>0</v>
      </c>
      <c r="G154" s="1">
        <f t="shared" si="155"/>
        <v>0</v>
      </c>
      <c r="H154" s="1">
        <f t="shared" si="155"/>
        <v>0</v>
      </c>
      <c r="I154" s="5">
        <f t="shared" si="148"/>
        <v>0</v>
      </c>
      <c r="J154" s="12">
        <f t="shared" si="149"/>
        <v>0</v>
      </c>
      <c r="K154" s="20"/>
      <c r="L154" s="30" t="s">
        <v>25</v>
      </c>
      <c r="M154" s="29"/>
      <c r="N154"/>
      <c r="O154"/>
      <c r="S154" s="48">
        <f t="shared" si="152"/>
        <v>0</v>
      </c>
    </row>
    <row r="155" spans="1:19" ht="22.5" hidden="1" customHeight="1">
      <c r="A155" s="1"/>
      <c r="B155" s="30" t="str">
        <f t="shared" si="154"/>
        <v>CRAPONNE 1</v>
      </c>
      <c r="C155" s="20">
        <f t="shared" si="155"/>
        <v>0</v>
      </c>
      <c r="D155" s="1">
        <f t="shared" si="155"/>
        <v>0</v>
      </c>
      <c r="E155" s="1">
        <f t="shared" si="155"/>
        <v>0</v>
      </c>
      <c r="F155" s="1">
        <f t="shared" si="155"/>
        <v>0</v>
      </c>
      <c r="G155" s="1">
        <f t="shared" si="155"/>
        <v>0</v>
      </c>
      <c r="H155" s="1">
        <f t="shared" si="155"/>
        <v>0</v>
      </c>
      <c r="I155" s="5">
        <f t="shared" si="148"/>
        <v>0</v>
      </c>
      <c r="J155" s="12">
        <f t="shared" si="149"/>
        <v>0</v>
      </c>
      <c r="K155" s="20"/>
      <c r="L155" s="30" t="s">
        <v>25</v>
      </c>
      <c r="M155" s="29"/>
      <c r="N155"/>
      <c r="O155"/>
      <c r="S155" s="48">
        <f t="shared" si="152"/>
        <v>0</v>
      </c>
    </row>
    <row r="156" spans="1:19" ht="22.5" hidden="1" customHeight="1">
      <c r="A156" s="1"/>
      <c r="B156" s="30" t="str">
        <f t="shared" si="154"/>
        <v>RETOURNAC</v>
      </c>
      <c r="C156" s="20">
        <f t="shared" si="155"/>
        <v>0</v>
      </c>
      <c r="D156" s="1">
        <f t="shared" si="155"/>
        <v>0</v>
      </c>
      <c r="E156" s="1">
        <f t="shared" si="155"/>
        <v>0</v>
      </c>
      <c r="F156" s="1">
        <f t="shared" si="155"/>
        <v>0</v>
      </c>
      <c r="G156" s="1">
        <f t="shared" si="155"/>
        <v>0</v>
      </c>
      <c r="H156" s="1">
        <f t="shared" si="155"/>
        <v>0</v>
      </c>
      <c r="I156" s="5">
        <f t="shared" ref="I156:I169" si="156">IF(C156="","",(F156*3+G156*2+H156*1))</f>
        <v>0</v>
      </c>
      <c r="J156" s="12">
        <f t="shared" ref="J156:J169" si="157">IF(C156="",0,D156+C156*1000+E156*1000000+I156*1000000000)</f>
        <v>0</v>
      </c>
      <c r="K156" s="20"/>
      <c r="L156" s="30" t="s">
        <v>25</v>
      </c>
      <c r="M156" s="29"/>
      <c r="N156"/>
      <c r="O156"/>
      <c r="S156" s="48">
        <f t="shared" si="152"/>
        <v>0</v>
      </c>
    </row>
    <row r="157" spans="1:19" ht="22.5" hidden="1" customHeight="1">
      <c r="A157" s="1"/>
      <c r="B157" s="30">
        <f t="shared" si="154"/>
        <v>0</v>
      </c>
      <c r="C157" s="20">
        <f t="shared" si="155"/>
        <v>0</v>
      </c>
      <c r="D157" s="1">
        <f t="shared" si="155"/>
        <v>0</v>
      </c>
      <c r="E157" s="1">
        <f t="shared" si="155"/>
        <v>0</v>
      </c>
      <c r="F157" s="1">
        <f t="shared" si="155"/>
        <v>0</v>
      </c>
      <c r="G157" s="1">
        <f t="shared" si="155"/>
        <v>0</v>
      </c>
      <c r="H157" s="1">
        <f t="shared" si="155"/>
        <v>0</v>
      </c>
      <c r="I157" s="5">
        <f t="shared" si="156"/>
        <v>0</v>
      </c>
      <c r="J157" s="12">
        <f t="shared" si="157"/>
        <v>0</v>
      </c>
      <c r="K157" s="20"/>
      <c r="L157" s="30" t="s">
        <v>25</v>
      </c>
      <c r="M157" s="29"/>
      <c r="N157"/>
      <c r="O157"/>
      <c r="S157" s="48">
        <f t="shared" si="152"/>
        <v>0</v>
      </c>
    </row>
    <row r="158" spans="1:19" ht="22.5" hidden="1" customHeight="1">
      <c r="A158" s="1"/>
      <c r="B158" s="30" t="str">
        <f t="shared" si="154"/>
        <v>équipe B</v>
      </c>
      <c r="C158" s="20" t="str">
        <f t="shared" si="155"/>
        <v>Points</v>
      </c>
      <c r="D158" s="1" t="str">
        <f t="shared" si="155"/>
        <v>Parties gagnées</v>
      </c>
      <c r="E158" s="1" t="str">
        <f t="shared" si="155"/>
        <v>GA</v>
      </c>
      <c r="F158" s="1" t="str">
        <f t="shared" si="155"/>
        <v>G</v>
      </c>
      <c r="G158" s="1" t="str">
        <f t="shared" si="155"/>
        <v>N</v>
      </c>
      <c r="H158" s="1" t="str">
        <f t="shared" si="155"/>
        <v>P</v>
      </c>
      <c r="I158" s="5" t="e">
        <f t="shared" si="156"/>
        <v>#VALUE!</v>
      </c>
      <c r="J158" s="12" t="e">
        <f t="shared" si="157"/>
        <v>#VALUE!</v>
      </c>
      <c r="K158" s="20"/>
      <c r="L158" s="30" t="s">
        <v>25</v>
      </c>
      <c r="M158" s="29"/>
      <c r="N158"/>
      <c r="O158"/>
      <c r="S158" s="48">
        <f t="shared" si="152"/>
        <v>0</v>
      </c>
    </row>
    <row r="159" spans="1:19" ht="22.5" hidden="1" customHeight="1">
      <c r="A159" s="1"/>
      <c r="B159" s="30" t="str">
        <f t="shared" si="154"/>
        <v>BAS EN BASSET</v>
      </c>
      <c r="C159" s="20">
        <f t="shared" si="155"/>
        <v>0</v>
      </c>
      <c r="D159" s="1">
        <f t="shared" si="155"/>
        <v>0</v>
      </c>
      <c r="E159" s="1">
        <f t="shared" si="155"/>
        <v>0</v>
      </c>
      <c r="F159" s="1">
        <f t="shared" si="155"/>
        <v>0</v>
      </c>
      <c r="G159" s="1">
        <f t="shared" si="155"/>
        <v>0</v>
      </c>
      <c r="H159" s="1">
        <f t="shared" si="155"/>
        <v>0</v>
      </c>
      <c r="I159" s="5">
        <f t="shared" si="156"/>
        <v>0</v>
      </c>
      <c r="J159" s="12">
        <f t="shared" si="157"/>
        <v>0</v>
      </c>
      <c r="K159" s="20"/>
      <c r="L159" s="30" t="s">
        <v>25</v>
      </c>
      <c r="M159" s="29"/>
      <c r="N159"/>
      <c r="O159"/>
      <c r="S159" s="48">
        <f t="shared" si="152"/>
        <v>0</v>
      </c>
    </row>
    <row r="160" spans="1:19" ht="22.5" hidden="1" customHeight="1">
      <c r="A160" s="1"/>
      <c r="B160" s="30" t="str">
        <f t="shared" si="154"/>
        <v>BEAUZAC 1</v>
      </c>
      <c r="C160" s="20">
        <f t="shared" si="155"/>
        <v>0</v>
      </c>
      <c r="D160" s="1">
        <f t="shared" si="155"/>
        <v>0</v>
      </c>
      <c r="E160" s="1">
        <f t="shared" si="155"/>
        <v>0</v>
      </c>
      <c r="F160" s="1">
        <f t="shared" si="155"/>
        <v>0</v>
      </c>
      <c r="G160" s="1">
        <f t="shared" si="155"/>
        <v>0</v>
      </c>
      <c r="H160" s="1">
        <f t="shared" si="155"/>
        <v>0</v>
      </c>
      <c r="I160" s="5">
        <f t="shared" si="156"/>
        <v>0</v>
      </c>
      <c r="J160" s="12">
        <f t="shared" si="157"/>
        <v>0</v>
      </c>
      <c r="K160" s="20"/>
      <c r="L160" s="30" t="s">
        <v>25</v>
      </c>
      <c r="M160" s="29"/>
      <c r="N160"/>
      <c r="O160"/>
      <c r="S160" s="48">
        <f t="shared" si="152"/>
        <v>0</v>
      </c>
    </row>
    <row r="161" spans="1:21" ht="22.5" hidden="1" customHeight="1">
      <c r="A161" s="1"/>
      <c r="B161" s="30" t="str">
        <f t="shared" si="154"/>
        <v>AUREC 2</v>
      </c>
      <c r="C161" s="20">
        <f t="shared" si="155"/>
        <v>0</v>
      </c>
      <c r="D161" s="1">
        <f t="shared" si="155"/>
        <v>0</v>
      </c>
      <c r="E161" s="1">
        <f t="shared" si="155"/>
        <v>0</v>
      </c>
      <c r="F161" s="1">
        <f t="shared" si="155"/>
        <v>0</v>
      </c>
      <c r="G161" s="1">
        <f t="shared" si="155"/>
        <v>0</v>
      </c>
      <c r="H161" s="1">
        <f t="shared" si="155"/>
        <v>0</v>
      </c>
      <c r="I161" s="5">
        <f t="shared" si="156"/>
        <v>0</v>
      </c>
      <c r="J161" s="12">
        <f t="shared" si="157"/>
        <v>0</v>
      </c>
      <c r="K161" s="20"/>
      <c r="L161" s="30" t="s">
        <v>25</v>
      </c>
      <c r="M161" s="29"/>
      <c r="N161"/>
      <c r="O161"/>
      <c r="S161" s="48">
        <f t="shared" si="152"/>
        <v>0</v>
      </c>
    </row>
    <row r="162" spans="1:21" ht="22.5" hidden="1" customHeight="1">
      <c r="A162" s="1"/>
      <c r="B162" s="30" t="str">
        <f t="shared" si="154"/>
        <v>CRAPONNE 2</v>
      </c>
      <c r="C162" s="20">
        <f t="shared" si="155"/>
        <v>0</v>
      </c>
      <c r="D162" s="1">
        <f t="shared" si="155"/>
        <v>0</v>
      </c>
      <c r="E162" s="1">
        <f t="shared" si="155"/>
        <v>0</v>
      </c>
      <c r="F162" s="1">
        <f t="shared" si="155"/>
        <v>0</v>
      </c>
      <c r="G162" s="1">
        <f t="shared" si="155"/>
        <v>0</v>
      </c>
      <c r="H162" s="1">
        <f t="shared" si="155"/>
        <v>0</v>
      </c>
      <c r="I162" s="5">
        <f t="shared" si="156"/>
        <v>0</v>
      </c>
      <c r="J162" s="12">
        <f t="shared" si="157"/>
        <v>0</v>
      </c>
      <c r="K162" s="20"/>
      <c r="L162" s="30" t="s">
        <v>25</v>
      </c>
      <c r="M162" s="29"/>
      <c r="N162"/>
      <c r="O162"/>
      <c r="S162" s="48">
        <f t="shared" si="152"/>
        <v>0</v>
      </c>
    </row>
    <row r="163" spans="1:21" ht="22.5" hidden="1" customHeight="1">
      <c r="A163" s="1"/>
      <c r="B163" s="30">
        <f t="shared" si="154"/>
        <v>0</v>
      </c>
      <c r="C163" s="20">
        <f t="shared" si="155"/>
        <v>0</v>
      </c>
      <c r="D163" s="1">
        <f t="shared" si="155"/>
        <v>0</v>
      </c>
      <c r="E163" s="1">
        <f t="shared" si="155"/>
        <v>0</v>
      </c>
      <c r="F163" s="1">
        <f t="shared" si="155"/>
        <v>0</v>
      </c>
      <c r="G163" s="1">
        <f t="shared" si="155"/>
        <v>0</v>
      </c>
      <c r="H163" s="1">
        <f t="shared" si="155"/>
        <v>0</v>
      </c>
      <c r="I163" s="5">
        <f t="shared" si="156"/>
        <v>0</v>
      </c>
      <c r="J163" s="12">
        <f t="shared" si="157"/>
        <v>0</v>
      </c>
      <c r="K163" s="20"/>
      <c r="L163" s="30" t="s">
        <v>25</v>
      </c>
      <c r="M163" s="29"/>
      <c r="N163"/>
      <c r="O163"/>
      <c r="S163" s="48">
        <f t="shared" si="152"/>
        <v>0</v>
      </c>
    </row>
    <row r="164" spans="1:21" ht="22.5" hidden="1" customHeight="1">
      <c r="A164" s="1"/>
      <c r="B164" s="30" t="str">
        <f t="shared" si="154"/>
        <v>équipe B</v>
      </c>
      <c r="C164" s="20" t="str">
        <f t="shared" si="155"/>
        <v>Points</v>
      </c>
      <c r="D164" s="1" t="str">
        <f t="shared" si="155"/>
        <v>Parties gagnées</v>
      </c>
      <c r="E164" s="1" t="str">
        <f t="shared" si="155"/>
        <v>GA</v>
      </c>
      <c r="F164" s="1" t="str">
        <f t="shared" si="155"/>
        <v>G</v>
      </c>
      <c r="G164" s="1" t="str">
        <f t="shared" si="155"/>
        <v>N</v>
      </c>
      <c r="H164" s="1" t="str">
        <f t="shared" si="155"/>
        <v>P</v>
      </c>
      <c r="I164" s="5" t="e">
        <f t="shared" si="156"/>
        <v>#VALUE!</v>
      </c>
      <c r="J164" s="12" t="e">
        <f t="shared" si="157"/>
        <v>#VALUE!</v>
      </c>
      <c r="K164" s="20"/>
      <c r="L164" s="30" t="s">
        <v>25</v>
      </c>
      <c r="M164" s="29"/>
      <c r="N164"/>
      <c r="O164"/>
      <c r="S164" s="48">
        <f t="shared" si="152"/>
        <v>0</v>
      </c>
    </row>
    <row r="165" spans="1:21" ht="22.5" hidden="1" customHeight="1">
      <c r="A165" s="1"/>
      <c r="B165" s="30" t="str">
        <f t="shared" si="154"/>
        <v>YSSINGEAUX 2</v>
      </c>
      <c r="C165" s="20">
        <f t="shared" si="155"/>
        <v>0</v>
      </c>
      <c r="D165" s="1">
        <f t="shared" si="155"/>
        <v>0</v>
      </c>
      <c r="E165" s="1">
        <f t="shared" si="155"/>
        <v>0</v>
      </c>
      <c r="F165" s="1">
        <f t="shared" si="155"/>
        <v>0</v>
      </c>
      <c r="G165" s="1">
        <f t="shared" si="155"/>
        <v>0</v>
      </c>
      <c r="H165" s="1">
        <f t="shared" si="155"/>
        <v>0</v>
      </c>
      <c r="I165" s="5">
        <f t="shared" si="156"/>
        <v>0</v>
      </c>
      <c r="J165" s="12">
        <f t="shared" si="157"/>
        <v>0</v>
      </c>
      <c r="K165" s="20"/>
      <c r="L165" s="30" t="s">
        <v>25</v>
      </c>
      <c r="M165" s="29"/>
      <c r="N165"/>
      <c r="O165"/>
      <c r="S165" s="48">
        <f t="shared" si="152"/>
        <v>0</v>
      </c>
    </row>
    <row r="166" spans="1:21" ht="22.5" hidden="1" customHeight="1">
      <c r="A166" s="1"/>
      <c r="B166" s="30" t="str">
        <f t="shared" si="154"/>
        <v>CRAPONNE 1</v>
      </c>
      <c r="C166" s="20">
        <f t="shared" si="155"/>
        <v>0</v>
      </c>
      <c r="D166" s="1">
        <f t="shared" si="155"/>
        <v>0</v>
      </c>
      <c r="E166" s="1">
        <f t="shared" si="155"/>
        <v>0</v>
      </c>
      <c r="F166" s="1">
        <f t="shared" si="155"/>
        <v>0</v>
      </c>
      <c r="G166" s="1">
        <f t="shared" si="155"/>
        <v>0</v>
      </c>
      <c r="H166" s="1">
        <f t="shared" si="155"/>
        <v>0</v>
      </c>
      <c r="I166" s="5">
        <f t="shared" si="156"/>
        <v>0</v>
      </c>
      <c r="J166" s="12">
        <f t="shared" si="157"/>
        <v>0</v>
      </c>
      <c r="K166" s="20"/>
      <c r="L166" s="30" t="s">
        <v>25</v>
      </c>
      <c r="M166" s="29"/>
      <c r="N166"/>
      <c r="O166"/>
      <c r="S166" s="48">
        <f t="shared" si="152"/>
        <v>0</v>
      </c>
    </row>
    <row r="167" spans="1:21" ht="22.5" hidden="1" customHeight="1">
      <c r="A167" s="1"/>
      <c r="B167" s="30" t="str">
        <f t="shared" si="154"/>
        <v>RETOURNAC</v>
      </c>
      <c r="C167" s="20">
        <f t="shared" ref="C167:H168" si="158">IF(M83="",0,M83)</f>
        <v>0</v>
      </c>
      <c r="D167" s="1">
        <f t="shared" si="158"/>
        <v>0</v>
      </c>
      <c r="E167" s="1">
        <f t="shared" si="158"/>
        <v>0</v>
      </c>
      <c r="F167" s="1">
        <f t="shared" si="158"/>
        <v>0</v>
      </c>
      <c r="G167" s="1">
        <f t="shared" si="158"/>
        <v>0</v>
      </c>
      <c r="H167" s="1">
        <f t="shared" si="158"/>
        <v>0</v>
      </c>
      <c r="I167" s="5">
        <f t="shared" si="156"/>
        <v>0</v>
      </c>
      <c r="J167" s="12">
        <f t="shared" si="157"/>
        <v>0</v>
      </c>
      <c r="K167" s="20"/>
      <c r="L167" s="30" t="s">
        <v>25</v>
      </c>
      <c r="M167" s="29"/>
      <c r="N167"/>
      <c r="O167"/>
      <c r="S167" s="48">
        <f t="shared" si="152"/>
        <v>0</v>
      </c>
    </row>
    <row r="168" spans="1:21" ht="22.5" hidden="1" customHeight="1">
      <c r="A168" s="1"/>
      <c r="B168" s="30" t="str">
        <f t="shared" si="154"/>
        <v>YSSINGEAUX 3</v>
      </c>
      <c r="C168" s="20">
        <f t="shared" si="158"/>
        <v>0</v>
      </c>
      <c r="D168" s="1">
        <f t="shared" si="158"/>
        <v>0</v>
      </c>
      <c r="E168" s="1">
        <f t="shared" si="158"/>
        <v>0</v>
      </c>
      <c r="F168" s="1">
        <f t="shared" si="158"/>
        <v>0</v>
      </c>
      <c r="G168" s="1">
        <f t="shared" si="158"/>
        <v>0</v>
      </c>
      <c r="H168" s="1">
        <f t="shared" si="158"/>
        <v>0</v>
      </c>
      <c r="I168" s="5">
        <f t="shared" si="156"/>
        <v>0</v>
      </c>
      <c r="J168" s="12">
        <f t="shared" si="157"/>
        <v>0</v>
      </c>
      <c r="K168" s="20"/>
      <c r="L168" s="30" t="s">
        <v>25</v>
      </c>
      <c r="M168" s="29"/>
      <c r="N168"/>
      <c r="O168"/>
      <c r="S168" s="48">
        <f t="shared" si="152"/>
        <v>0</v>
      </c>
    </row>
    <row r="169" spans="1:21" ht="22.5" hidden="1" customHeight="1">
      <c r="I169" s="5" t="str">
        <f t="shared" si="156"/>
        <v/>
      </c>
      <c r="J169" s="12">
        <f t="shared" si="157"/>
        <v>0</v>
      </c>
    </row>
    <row r="170" spans="1:21" ht="7.5" customHeight="1"/>
    <row r="171" spans="1:21" ht="25.5" customHeight="1">
      <c r="L171" s="58" t="str">
        <f>B1</f>
        <v>DIVISION 2</v>
      </c>
      <c r="M171" s="58" t="str">
        <f>C1</f>
        <v>POULE 6</v>
      </c>
      <c r="N171" s="61"/>
      <c r="O171" s="10"/>
      <c r="P171" s="10"/>
      <c r="Q171" s="20" t="s">
        <v>38</v>
      </c>
    </row>
    <row r="172" spans="1:21" ht="18.75" customHeight="1">
      <c r="K172"/>
      <c r="L172"/>
      <c r="M172" s="44" t="s">
        <v>39</v>
      </c>
      <c r="N172"/>
      <c r="O172"/>
    </row>
    <row r="173" spans="1:21" s="7" customFormat="1" ht="45">
      <c r="K173" s="7" t="s">
        <v>40</v>
      </c>
      <c r="L173" s="45" t="s">
        <v>41</v>
      </c>
      <c r="M173" s="7" t="s">
        <v>42</v>
      </c>
      <c r="N173" s="47" t="s">
        <v>43</v>
      </c>
      <c r="O173" s="47" t="s">
        <v>44</v>
      </c>
      <c r="P173" s="47" t="s">
        <v>23</v>
      </c>
      <c r="Q173" s="47" t="s">
        <v>45</v>
      </c>
      <c r="R173" s="47" t="s">
        <v>46</v>
      </c>
      <c r="S173" s="7" t="s">
        <v>47</v>
      </c>
      <c r="T173" t="s">
        <v>48</v>
      </c>
    </row>
    <row r="174" spans="1:21" ht="18.75" customHeight="1">
      <c r="B174" s="81" t="s">
        <v>49</v>
      </c>
      <c r="C174" s="82"/>
      <c r="K174" s="20">
        <v>1</v>
      </c>
      <c r="L174" s="43" t="s">
        <v>129</v>
      </c>
      <c r="M174" s="42">
        <v>14</v>
      </c>
      <c r="N174" s="4">
        <v>52</v>
      </c>
      <c r="O174" s="4">
        <v>116</v>
      </c>
      <c r="P174" s="4">
        <v>33</v>
      </c>
      <c r="Q174" s="4">
        <v>4</v>
      </c>
      <c r="R174" s="4">
        <v>1</v>
      </c>
      <c r="S174" s="4">
        <v>0</v>
      </c>
      <c r="T174" s="41">
        <v>14052116033</v>
      </c>
      <c r="U174">
        <f>M174</f>
        <v>14</v>
      </c>
    </row>
    <row r="175" spans="1:21" ht="18.75" customHeight="1">
      <c r="B175" s="82"/>
      <c r="C175" s="82"/>
      <c r="K175" s="20">
        <f>IF(U175=U174,"-",2)</f>
        <v>2</v>
      </c>
      <c r="L175" s="43" t="s">
        <v>128</v>
      </c>
      <c r="M175" s="42">
        <v>13</v>
      </c>
      <c r="N175" s="4">
        <v>48</v>
      </c>
      <c r="O175" s="4">
        <v>114</v>
      </c>
      <c r="P175" s="4">
        <v>32</v>
      </c>
      <c r="Q175" s="4">
        <v>4</v>
      </c>
      <c r="R175" s="4">
        <v>0</v>
      </c>
      <c r="S175" s="4">
        <v>1</v>
      </c>
      <c r="T175" s="41">
        <v>13048114032</v>
      </c>
      <c r="U175">
        <f t="shared" ref="U175:U181" si="159">M175</f>
        <v>13</v>
      </c>
    </row>
    <row r="176" spans="1:21" ht="18.75" customHeight="1">
      <c r="B176" s="82"/>
      <c r="C176" s="82"/>
      <c r="K176" s="20">
        <f>IF(U176=U175,"-",3)</f>
        <v>3</v>
      </c>
      <c r="L176" s="43" t="s">
        <v>127</v>
      </c>
      <c r="M176" s="42">
        <v>11</v>
      </c>
      <c r="N176" s="4">
        <v>4</v>
      </c>
      <c r="O176" s="4">
        <v>92</v>
      </c>
      <c r="P176" s="4">
        <v>30</v>
      </c>
      <c r="Q176" s="4">
        <v>2</v>
      </c>
      <c r="R176" s="4">
        <v>2</v>
      </c>
      <c r="S176" s="4">
        <v>1</v>
      </c>
      <c r="T176" s="41">
        <v>11004092030</v>
      </c>
      <c r="U176">
        <f t="shared" si="159"/>
        <v>11</v>
      </c>
    </row>
    <row r="177" spans="2:21" ht="18.75" customHeight="1">
      <c r="B177" s="82"/>
      <c r="C177" s="82"/>
      <c r="K177" s="20">
        <f>IF(U177=U176,"-",4)</f>
        <v>4</v>
      </c>
      <c r="L177" s="43" t="s">
        <v>126</v>
      </c>
      <c r="M177" s="42">
        <v>10</v>
      </c>
      <c r="N177" s="4">
        <v>-12</v>
      </c>
      <c r="O177" s="4">
        <v>84</v>
      </c>
      <c r="P177" s="4">
        <v>26</v>
      </c>
      <c r="Q177" s="4">
        <v>1</v>
      </c>
      <c r="R177" s="4">
        <v>3</v>
      </c>
      <c r="S177" s="4">
        <v>1</v>
      </c>
      <c r="T177" s="41">
        <v>9988084026</v>
      </c>
      <c r="U177">
        <f t="shared" si="159"/>
        <v>10</v>
      </c>
    </row>
    <row r="178" spans="2:21" ht="18.75" customHeight="1">
      <c r="B178" s="82"/>
      <c r="C178" s="82"/>
      <c r="K178" s="20">
        <f>IF(U178=U177,"-",5)</f>
        <v>5</v>
      </c>
      <c r="L178" s="43" t="s">
        <v>123</v>
      </c>
      <c r="M178" s="42">
        <v>9</v>
      </c>
      <c r="N178" s="4">
        <v>0</v>
      </c>
      <c r="O178" s="4">
        <v>90</v>
      </c>
      <c r="P178" s="4">
        <v>27</v>
      </c>
      <c r="Q178" s="4">
        <v>2</v>
      </c>
      <c r="R178" s="4">
        <v>0</v>
      </c>
      <c r="S178" s="4">
        <v>3</v>
      </c>
      <c r="T178" s="41">
        <v>9000090027</v>
      </c>
      <c r="U178">
        <f t="shared" si="159"/>
        <v>9</v>
      </c>
    </row>
    <row r="179" spans="2:21" ht="18.75" customHeight="1">
      <c r="B179" s="82"/>
      <c r="C179" s="82"/>
      <c r="K179" s="20" t="str">
        <f>IF(U179=U178,"-",6)</f>
        <v>-</v>
      </c>
      <c r="L179" s="43" t="s">
        <v>125</v>
      </c>
      <c r="M179" s="42">
        <v>9</v>
      </c>
      <c r="N179" s="4">
        <v>-20</v>
      </c>
      <c r="O179" s="4">
        <v>80</v>
      </c>
      <c r="P179" s="4">
        <v>25</v>
      </c>
      <c r="Q179" s="4">
        <v>2</v>
      </c>
      <c r="R179" s="4">
        <v>0</v>
      </c>
      <c r="S179" s="4">
        <v>3</v>
      </c>
      <c r="T179" s="41">
        <v>8980080025</v>
      </c>
      <c r="U179">
        <f t="shared" si="159"/>
        <v>9</v>
      </c>
    </row>
    <row r="180" spans="2:21" ht="18.75" customHeight="1">
      <c r="B180" s="83" t="s">
        <v>50</v>
      </c>
      <c r="C180" s="83"/>
      <c r="K180" s="20">
        <f>IF(U180=U179,"-",7)</f>
        <v>7</v>
      </c>
      <c r="L180" s="43" t="s">
        <v>124</v>
      </c>
      <c r="M180" s="42">
        <v>8</v>
      </c>
      <c r="N180" s="4">
        <v>-8</v>
      </c>
      <c r="O180" s="4">
        <v>86</v>
      </c>
      <c r="P180" s="4">
        <v>26</v>
      </c>
      <c r="Q180" s="4">
        <v>1</v>
      </c>
      <c r="R180" s="4">
        <v>1</v>
      </c>
      <c r="S180" s="4">
        <v>3</v>
      </c>
      <c r="T180" s="41">
        <v>7992086026</v>
      </c>
      <c r="U180">
        <f t="shared" si="159"/>
        <v>8</v>
      </c>
    </row>
    <row r="181" spans="2:21" ht="18.75" customHeight="1">
      <c r="B181" s="83"/>
      <c r="C181" s="83"/>
      <c r="K181" s="20">
        <f>IF(U181=U180,"-",8)</f>
        <v>8</v>
      </c>
      <c r="L181" s="43" t="s">
        <v>122</v>
      </c>
      <c r="M181" s="42">
        <v>6</v>
      </c>
      <c r="N181" s="4">
        <v>-64</v>
      </c>
      <c r="O181" s="4">
        <v>58</v>
      </c>
      <c r="P181" s="4">
        <v>21</v>
      </c>
      <c r="Q181" s="4">
        <v>0</v>
      </c>
      <c r="R181" s="4">
        <v>1</v>
      </c>
      <c r="S181" s="4">
        <v>4</v>
      </c>
      <c r="T181" s="41">
        <v>5936058021</v>
      </c>
      <c r="U181">
        <f t="shared" si="159"/>
        <v>6</v>
      </c>
    </row>
    <row r="182" spans="2:21" ht="18.75" customHeight="1">
      <c r="B182"/>
      <c r="C182"/>
      <c r="D182"/>
      <c r="E182"/>
      <c r="F182"/>
      <c r="G182"/>
      <c r="H182"/>
      <c r="I182"/>
      <c r="J182"/>
      <c r="L182"/>
      <c r="M182"/>
      <c r="N182"/>
      <c r="O182"/>
    </row>
    <row r="183" spans="2:21" ht="18.75" customHeight="1">
      <c r="C183"/>
      <c r="E183"/>
      <c r="F183"/>
      <c r="G183"/>
      <c r="H183"/>
      <c r="I183"/>
      <c r="J183"/>
      <c r="K183"/>
      <c r="L183"/>
      <c r="M183"/>
      <c r="N183"/>
      <c r="O183"/>
    </row>
    <row r="184" spans="2:21" ht="18.75" customHeight="1"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</row>
    <row r="185" spans="2:21" ht="18.75" customHeight="1"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</row>
    <row r="186" spans="2:21" ht="18.75" customHeight="1">
      <c r="K186"/>
    </row>
    <row r="187" spans="2:21" ht="18.75" customHeight="1">
      <c r="K187"/>
      <c r="L187"/>
      <c r="M187"/>
      <c r="N187"/>
      <c r="O187"/>
    </row>
    <row r="188" spans="2:21" ht="18.75" customHeight="1">
      <c r="L188"/>
      <c r="M188"/>
      <c r="N188"/>
      <c r="O188"/>
    </row>
    <row r="189" spans="2:21" ht="18.75" customHeight="1">
      <c r="L189"/>
      <c r="M189"/>
      <c r="N189"/>
      <c r="O189"/>
    </row>
    <row r="190" spans="2:21" ht="18.75" customHeight="1">
      <c r="L190"/>
      <c r="M190"/>
      <c r="N190"/>
      <c r="O190"/>
    </row>
    <row r="191" spans="2:21" ht="18.75" customHeight="1">
      <c r="L191"/>
      <c r="M191"/>
      <c r="N191"/>
      <c r="O191"/>
    </row>
    <row r="192" spans="2:21" ht="18.75" customHeight="1">
      <c r="L192"/>
      <c r="M192"/>
      <c r="N192"/>
      <c r="O192"/>
    </row>
    <row r="193" spans="2:15" ht="18.75" customHeight="1">
      <c r="L193"/>
      <c r="M193"/>
      <c r="N193"/>
      <c r="O193"/>
    </row>
    <row r="194" spans="2:15" ht="18.75" customHeight="1">
      <c r="L194"/>
      <c r="M194"/>
      <c r="N194"/>
      <c r="O194"/>
    </row>
    <row r="195" spans="2:15" ht="18.75" customHeight="1">
      <c r="L195"/>
      <c r="M195"/>
      <c r="N195"/>
      <c r="O195"/>
    </row>
    <row r="196" spans="2:15" ht="18.75" customHeight="1">
      <c r="B196"/>
      <c r="C196"/>
      <c r="D196"/>
      <c r="E196"/>
      <c r="F196"/>
      <c r="G196"/>
      <c r="H196"/>
      <c r="I196"/>
      <c r="L196"/>
      <c r="M196"/>
      <c r="N196"/>
      <c r="O196"/>
    </row>
    <row r="197" spans="2:15" ht="18.75" customHeight="1">
      <c r="B197"/>
      <c r="C197"/>
      <c r="D197"/>
      <c r="E197"/>
      <c r="F197"/>
      <c r="G197"/>
      <c r="H197"/>
      <c r="I197"/>
      <c r="L197"/>
      <c r="M197"/>
      <c r="N197"/>
      <c r="O197"/>
    </row>
    <row r="198" spans="2:15" ht="18.75" customHeight="1">
      <c r="B198"/>
      <c r="C198"/>
      <c r="D198"/>
      <c r="E198"/>
      <c r="F198"/>
      <c r="G198"/>
      <c r="H198"/>
      <c r="I198"/>
      <c r="L198"/>
      <c r="M198"/>
      <c r="N198"/>
      <c r="O198"/>
    </row>
    <row r="199" spans="2:15" ht="18.75" customHeight="1">
      <c r="B199"/>
      <c r="C199"/>
      <c r="D199"/>
      <c r="E199"/>
      <c r="F199"/>
      <c r="G199"/>
      <c r="H199"/>
      <c r="I199"/>
      <c r="L199"/>
      <c r="M199"/>
      <c r="N199"/>
      <c r="O199"/>
    </row>
    <row r="200" spans="2:15" ht="18.75" customHeight="1">
      <c r="B200"/>
      <c r="C200"/>
      <c r="D200"/>
      <c r="E200"/>
      <c r="F200"/>
      <c r="G200"/>
      <c r="H200"/>
      <c r="I200"/>
      <c r="L200"/>
      <c r="M200"/>
      <c r="N200"/>
      <c r="O200"/>
    </row>
    <row r="201" spans="2:15" ht="18.75" customHeight="1">
      <c r="B201"/>
      <c r="C201"/>
      <c r="D201"/>
      <c r="E201"/>
      <c r="F201"/>
      <c r="G201"/>
      <c r="H201"/>
      <c r="I201"/>
      <c r="L201"/>
      <c r="M201"/>
      <c r="N201"/>
      <c r="O201"/>
    </row>
    <row r="202" spans="2:15" ht="18.75" customHeight="1">
      <c r="B202"/>
      <c r="C202"/>
      <c r="D202"/>
      <c r="E202"/>
      <c r="F202"/>
      <c r="G202"/>
      <c r="H202"/>
      <c r="I202"/>
      <c r="L202"/>
      <c r="M202"/>
      <c r="N202"/>
      <c r="O202"/>
    </row>
    <row r="203" spans="2:15" ht="18.75" customHeight="1">
      <c r="B203"/>
      <c r="C203"/>
      <c r="D203"/>
      <c r="E203"/>
      <c r="F203"/>
      <c r="G203"/>
      <c r="H203"/>
      <c r="I203"/>
      <c r="L203"/>
      <c r="M203"/>
      <c r="N203"/>
      <c r="O203"/>
    </row>
    <row r="204" spans="2:15" ht="18.75" customHeight="1">
      <c r="B204"/>
      <c r="C204"/>
      <c r="D204"/>
      <c r="E204"/>
      <c r="F204"/>
      <c r="G204"/>
      <c r="H204"/>
      <c r="I204"/>
      <c r="L204"/>
      <c r="M204"/>
      <c r="N204"/>
      <c r="O204"/>
    </row>
    <row r="205" spans="2:15" ht="18.75" customHeight="1">
      <c r="B205"/>
      <c r="C205"/>
      <c r="D205"/>
      <c r="E205"/>
      <c r="F205"/>
      <c r="G205"/>
      <c r="H205"/>
      <c r="I205"/>
      <c r="L205"/>
      <c r="M205"/>
      <c r="N205"/>
      <c r="O205"/>
    </row>
    <row r="206" spans="2:15" ht="18.75" customHeight="1">
      <c r="B206"/>
      <c r="C206"/>
      <c r="D206"/>
      <c r="E206"/>
      <c r="F206"/>
      <c r="G206"/>
      <c r="H206"/>
      <c r="I206"/>
      <c r="L206"/>
      <c r="M206"/>
      <c r="N206"/>
      <c r="O206"/>
    </row>
    <row r="207" spans="2:15" ht="18.75" customHeight="1">
      <c r="B207"/>
      <c r="C207"/>
      <c r="D207"/>
      <c r="E207"/>
      <c r="F207"/>
      <c r="G207"/>
      <c r="H207"/>
      <c r="I207"/>
      <c r="L207"/>
      <c r="M207"/>
      <c r="N207"/>
      <c r="O207"/>
    </row>
    <row r="208" spans="2:15" ht="18.75" customHeight="1">
      <c r="B208"/>
      <c r="C208"/>
      <c r="D208"/>
      <c r="E208"/>
      <c r="F208"/>
      <c r="G208"/>
      <c r="H208"/>
      <c r="I208"/>
      <c r="L208"/>
      <c r="M208"/>
      <c r="N208"/>
      <c r="O208"/>
    </row>
    <row r="209" spans="2:15" ht="18.75" customHeight="1">
      <c r="B209"/>
      <c r="C209"/>
      <c r="D209"/>
      <c r="E209"/>
      <c r="F209"/>
      <c r="G209"/>
      <c r="H209"/>
      <c r="I209"/>
      <c r="L209"/>
      <c r="M209"/>
      <c r="N209"/>
      <c r="O209"/>
    </row>
    <row r="210" spans="2:15" ht="18.75" customHeight="1">
      <c r="B210"/>
      <c r="C210"/>
      <c r="D210"/>
      <c r="E210"/>
      <c r="F210"/>
      <c r="G210"/>
      <c r="H210"/>
      <c r="L210"/>
      <c r="M210"/>
      <c r="N210"/>
      <c r="O210"/>
    </row>
    <row r="211" spans="2:15" ht="18.75" customHeight="1">
      <c r="B211"/>
      <c r="C211"/>
      <c r="D211"/>
      <c r="E211"/>
      <c r="F211"/>
      <c r="G211"/>
      <c r="H211"/>
      <c r="L211"/>
      <c r="M211"/>
      <c r="N211"/>
      <c r="O211"/>
    </row>
    <row r="212" spans="2:15" ht="18.75" customHeight="1">
      <c r="B212"/>
      <c r="C212"/>
      <c r="D212"/>
      <c r="E212"/>
      <c r="F212"/>
      <c r="G212"/>
      <c r="H212"/>
      <c r="L212"/>
      <c r="M212"/>
      <c r="N212"/>
      <c r="O212"/>
    </row>
    <row r="213" spans="2:15" ht="18.75" customHeight="1">
      <c r="B213"/>
      <c r="C213"/>
      <c r="D213"/>
      <c r="E213"/>
      <c r="F213"/>
      <c r="G213"/>
      <c r="H213"/>
      <c r="L213"/>
      <c r="M213"/>
      <c r="N213"/>
      <c r="O213"/>
    </row>
    <row r="214" spans="2:15" ht="18.75" customHeight="1">
      <c r="B214"/>
      <c r="C214"/>
      <c r="D214"/>
      <c r="E214"/>
      <c r="F214"/>
      <c r="G214"/>
      <c r="H214"/>
      <c r="L214"/>
      <c r="M214"/>
      <c r="N214"/>
      <c r="O214"/>
    </row>
    <row r="215" spans="2:15" ht="18.75" customHeight="1">
      <c r="B215"/>
      <c r="C215"/>
      <c r="D215"/>
      <c r="E215"/>
      <c r="F215"/>
      <c r="G215"/>
      <c r="H215"/>
      <c r="L215"/>
      <c r="M215"/>
      <c r="N215"/>
      <c r="O215"/>
    </row>
    <row r="216" spans="2:15" ht="18.75" customHeight="1">
      <c r="B216"/>
      <c r="C216"/>
      <c r="D216"/>
      <c r="E216"/>
      <c r="F216"/>
      <c r="G216"/>
      <c r="H216"/>
      <c r="L216"/>
      <c r="M216"/>
      <c r="N216"/>
      <c r="O216"/>
    </row>
    <row r="217" spans="2:15" ht="18.75" customHeight="1">
      <c r="B217"/>
      <c r="C217"/>
      <c r="D217"/>
      <c r="E217"/>
      <c r="F217"/>
      <c r="G217"/>
      <c r="H217"/>
      <c r="L217"/>
      <c r="M217"/>
      <c r="N217"/>
      <c r="O217"/>
    </row>
    <row r="218" spans="2:15" ht="18.75" customHeight="1">
      <c r="B218"/>
      <c r="C218"/>
      <c r="D218"/>
      <c r="E218"/>
      <c r="F218"/>
      <c r="G218"/>
      <c r="H218"/>
      <c r="L218"/>
      <c r="M218"/>
      <c r="N218"/>
      <c r="O218"/>
    </row>
    <row r="219" spans="2:15" ht="18.75" customHeight="1">
      <c r="B219"/>
      <c r="C219"/>
      <c r="D219"/>
      <c r="E219"/>
      <c r="F219"/>
      <c r="G219"/>
      <c r="H219"/>
      <c r="L219"/>
      <c r="M219"/>
      <c r="N219"/>
      <c r="O219"/>
    </row>
    <row r="220" spans="2:15" ht="18.75" customHeight="1">
      <c r="B220"/>
      <c r="C220"/>
      <c r="D220"/>
      <c r="E220"/>
      <c r="F220"/>
      <c r="G220"/>
      <c r="H220"/>
    </row>
    <row r="221" spans="2:15" ht="18.75" customHeight="1">
      <c r="B221"/>
      <c r="C221"/>
      <c r="D221"/>
      <c r="E221"/>
      <c r="F221"/>
      <c r="G221"/>
      <c r="H221"/>
    </row>
    <row r="222" spans="2:15" ht="18.75" customHeight="1">
      <c r="B222"/>
      <c r="C222"/>
      <c r="D222"/>
      <c r="E222"/>
      <c r="F222"/>
      <c r="G222"/>
      <c r="H222"/>
    </row>
    <row r="223" spans="2:15" ht="18.75" customHeight="1">
      <c r="B223"/>
      <c r="C223"/>
      <c r="D223"/>
      <c r="E223"/>
      <c r="F223"/>
      <c r="G223"/>
      <c r="H223"/>
    </row>
    <row r="224" spans="2:15" ht="18.75" customHeight="1">
      <c r="B224"/>
      <c r="C224"/>
      <c r="D224"/>
      <c r="E224"/>
      <c r="F224"/>
      <c r="G224"/>
      <c r="H224"/>
    </row>
    <row r="225" spans="2:8" ht="18.75" customHeight="1">
      <c r="B225"/>
      <c r="C225"/>
      <c r="D225"/>
      <c r="E225"/>
      <c r="F225"/>
      <c r="G225"/>
      <c r="H225"/>
    </row>
    <row r="226" spans="2:8" ht="18.75" customHeight="1">
      <c r="B226"/>
      <c r="C226"/>
      <c r="D226"/>
      <c r="E226"/>
      <c r="F226"/>
      <c r="G226"/>
      <c r="H226"/>
    </row>
    <row r="227" spans="2:8" ht="18.75" customHeight="1">
      <c r="B227"/>
      <c r="C227"/>
      <c r="D227"/>
      <c r="E227"/>
      <c r="F227"/>
      <c r="G227"/>
      <c r="H227"/>
    </row>
    <row r="228" spans="2:8" ht="18.75" customHeight="1">
      <c r="B228"/>
      <c r="C228"/>
      <c r="D228"/>
      <c r="E228"/>
      <c r="F228"/>
      <c r="G228"/>
      <c r="H228"/>
    </row>
    <row r="229" spans="2:8" ht="18.75" customHeight="1">
      <c r="B229"/>
      <c r="C229"/>
      <c r="D229"/>
      <c r="E229"/>
      <c r="F229"/>
      <c r="G229"/>
      <c r="H229"/>
    </row>
    <row r="230" spans="2:8" ht="18.75" customHeight="1">
      <c r="B230"/>
      <c r="C230"/>
      <c r="D230"/>
      <c r="E230"/>
      <c r="F230"/>
      <c r="G230"/>
      <c r="H230"/>
    </row>
    <row r="231" spans="2:8" ht="18.75" customHeight="1">
      <c r="B231"/>
      <c r="C231"/>
      <c r="D231"/>
      <c r="E231"/>
      <c r="F231"/>
      <c r="G231"/>
      <c r="H231"/>
    </row>
    <row r="232" spans="2:8" ht="18.75" customHeight="1">
      <c r="B232"/>
      <c r="C232"/>
      <c r="D232"/>
      <c r="E232"/>
      <c r="F232"/>
      <c r="G232"/>
      <c r="H232"/>
    </row>
    <row r="233" spans="2:8" ht="18.75" customHeight="1">
      <c r="B233"/>
      <c r="C233"/>
      <c r="D233"/>
      <c r="E233"/>
      <c r="F233"/>
      <c r="G233"/>
      <c r="H233"/>
    </row>
    <row r="234" spans="2:8" ht="18.75" customHeight="1">
      <c r="B234"/>
      <c r="C234"/>
      <c r="D234"/>
      <c r="E234"/>
      <c r="F234"/>
      <c r="G234"/>
    </row>
    <row r="235" spans="2:8" ht="18.75" customHeight="1">
      <c r="B235"/>
      <c r="C235"/>
      <c r="D235"/>
      <c r="E235"/>
      <c r="F235"/>
      <c r="G235"/>
    </row>
    <row r="236" spans="2:8" ht="18.75" customHeight="1">
      <c r="B236"/>
      <c r="C236"/>
      <c r="D236"/>
      <c r="E236"/>
      <c r="F236"/>
      <c r="G236"/>
    </row>
    <row r="237" spans="2:8" ht="18.75" customHeight="1">
      <c r="B237"/>
      <c r="C237"/>
      <c r="D237"/>
      <c r="E237"/>
      <c r="F237"/>
      <c r="G237"/>
    </row>
    <row r="238" spans="2:8" ht="18.75" customHeight="1">
      <c r="B238"/>
      <c r="C238"/>
      <c r="D238"/>
      <c r="E238"/>
      <c r="F238"/>
      <c r="G238"/>
    </row>
    <row r="239" spans="2:8" ht="18.75" customHeight="1">
      <c r="B239"/>
      <c r="C239"/>
      <c r="D239"/>
      <c r="E239"/>
      <c r="F239"/>
      <c r="G239"/>
    </row>
    <row r="240" spans="2:8" ht="18.75" customHeight="1">
      <c r="B240"/>
      <c r="C240"/>
      <c r="D240"/>
      <c r="E240"/>
      <c r="F240"/>
      <c r="G240"/>
    </row>
    <row r="241" spans="2:7" ht="18.75" customHeight="1">
      <c r="B241"/>
      <c r="C241"/>
      <c r="D241"/>
      <c r="E241"/>
      <c r="F241"/>
      <c r="G241"/>
    </row>
    <row r="242" spans="2:7" ht="18.75" customHeight="1">
      <c r="B242"/>
      <c r="C242"/>
      <c r="D242"/>
      <c r="E242"/>
      <c r="F242"/>
      <c r="G242"/>
    </row>
    <row r="243" spans="2:7" ht="18.75" customHeight="1">
      <c r="B243"/>
      <c r="C243"/>
      <c r="D243"/>
      <c r="E243"/>
      <c r="F243"/>
      <c r="G243"/>
    </row>
    <row r="244" spans="2:7">
      <c r="B244"/>
      <c r="C244"/>
      <c r="D244"/>
      <c r="E244"/>
      <c r="F244"/>
      <c r="G244"/>
    </row>
    <row r="245" spans="2:7" ht="18.75" hidden="1" customHeight="1">
      <c r="B245"/>
      <c r="C245"/>
      <c r="D245"/>
      <c r="E245"/>
      <c r="F245"/>
      <c r="G245"/>
    </row>
    <row r="246" spans="2:7">
      <c r="B246"/>
      <c r="C246"/>
      <c r="D246"/>
      <c r="E246"/>
      <c r="F246"/>
      <c r="G246"/>
    </row>
    <row r="247" spans="2:7">
      <c r="B247"/>
      <c r="C247"/>
      <c r="D247"/>
      <c r="E247"/>
      <c r="F247"/>
      <c r="G247"/>
    </row>
    <row r="248" spans="2:7">
      <c r="B248"/>
      <c r="C248"/>
      <c r="D248"/>
      <c r="E248"/>
      <c r="F248"/>
      <c r="G248"/>
    </row>
    <row r="249" spans="2:7">
      <c r="B249"/>
      <c r="C249"/>
      <c r="D249"/>
      <c r="E249"/>
      <c r="F249"/>
      <c r="G249"/>
    </row>
    <row r="250" spans="2:7">
      <c r="B250"/>
      <c r="C250"/>
      <c r="D250"/>
      <c r="E250"/>
      <c r="F250"/>
      <c r="G250"/>
    </row>
    <row r="251" spans="2:7">
      <c r="B251"/>
      <c r="C251"/>
      <c r="D251"/>
      <c r="E251"/>
      <c r="F251"/>
    </row>
    <row r="252" spans="2:7">
      <c r="B252"/>
      <c r="C252"/>
      <c r="D252"/>
      <c r="E252"/>
      <c r="F252"/>
    </row>
    <row r="253" spans="2:7">
      <c r="B253"/>
      <c r="C253"/>
      <c r="D253"/>
      <c r="E253"/>
      <c r="F253"/>
    </row>
    <row r="254" spans="2:7">
      <c r="B254"/>
      <c r="C254"/>
      <c r="D254"/>
      <c r="E254"/>
      <c r="F254"/>
    </row>
    <row r="255" spans="2:7">
      <c r="B255"/>
      <c r="C255"/>
      <c r="D255"/>
      <c r="E255"/>
      <c r="F255"/>
    </row>
    <row r="256" spans="2:7">
      <c r="B256"/>
      <c r="C256"/>
      <c r="D256"/>
      <c r="E256"/>
      <c r="F256"/>
    </row>
    <row r="257" spans="2:6">
      <c r="B257"/>
      <c r="C257"/>
      <c r="D257"/>
      <c r="E257"/>
      <c r="F257"/>
    </row>
    <row r="258" spans="2:6">
      <c r="B258"/>
      <c r="C258"/>
      <c r="D258"/>
      <c r="E258"/>
      <c r="F258"/>
    </row>
    <row r="259" spans="2:6">
      <c r="B259"/>
      <c r="C259"/>
      <c r="D259"/>
      <c r="E259"/>
      <c r="F259"/>
    </row>
    <row r="260" spans="2:6">
      <c r="B260"/>
      <c r="C260"/>
      <c r="D260"/>
      <c r="E260"/>
      <c r="F260"/>
    </row>
    <row r="261" spans="2:6">
      <c r="B261"/>
      <c r="C261"/>
      <c r="D261"/>
      <c r="E261"/>
      <c r="F261"/>
    </row>
    <row r="262" spans="2:6">
      <c r="B262"/>
      <c r="C262"/>
      <c r="D262"/>
      <c r="E262"/>
      <c r="F262"/>
    </row>
    <row r="263" spans="2:6">
      <c r="B263"/>
      <c r="C263"/>
      <c r="D263"/>
      <c r="E263"/>
      <c r="F263"/>
    </row>
    <row r="264" spans="2:6">
      <c r="B264"/>
      <c r="C264"/>
      <c r="D264"/>
      <c r="E264"/>
    </row>
    <row r="265" spans="2:6">
      <c r="B265"/>
      <c r="C265"/>
      <c r="D265"/>
      <c r="E265"/>
    </row>
    <row r="266" spans="2:6">
      <c r="B266"/>
      <c r="C266"/>
      <c r="D266"/>
      <c r="E266"/>
    </row>
    <row r="267" spans="2:6">
      <c r="B267"/>
      <c r="C267"/>
      <c r="D267"/>
      <c r="E267"/>
    </row>
    <row r="268" spans="2:6">
      <c r="B268"/>
      <c r="C268"/>
      <c r="D268"/>
      <c r="E268"/>
    </row>
    <row r="269" spans="2:6">
      <c r="B269"/>
      <c r="C269"/>
      <c r="D269"/>
      <c r="E269"/>
    </row>
    <row r="270" spans="2:6">
      <c r="B270"/>
      <c r="C270"/>
      <c r="D270"/>
      <c r="E270"/>
    </row>
    <row r="271" spans="2:6">
      <c r="B271"/>
      <c r="C271"/>
      <c r="D271"/>
      <c r="E271"/>
    </row>
    <row r="272" spans="2:6">
      <c r="B272"/>
      <c r="C272"/>
      <c r="D272"/>
      <c r="E272"/>
    </row>
    <row r="273" spans="2:5">
      <c r="B273"/>
      <c r="C273"/>
      <c r="D273"/>
      <c r="E273"/>
    </row>
    <row r="274" spans="2:5">
      <c r="B274"/>
      <c r="C274"/>
      <c r="D274"/>
      <c r="E274"/>
    </row>
    <row r="275" spans="2:5">
      <c r="B275"/>
      <c r="C275"/>
      <c r="D275"/>
      <c r="E275"/>
    </row>
    <row r="276" spans="2:5">
      <c r="B276"/>
      <c r="C276"/>
      <c r="D276"/>
      <c r="E276"/>
    </row>
    <row r="277" spans="2:5">
      <c r="B277"/>
      <c r="C277"/>
      <c r="D277"/>
      <c r="E277"/>
    </row>
    <row r="278" spans="2:5">
      <c r="B278"/>
      <c r="C278"/>
      <c r="D278"/>
      <c r="E278"/>
    </row>
    <row r="279" spans="2:5">
      <c r="B279"/>
      <c r="C279"/>
      <c r="D279"/>
      <c r="E279"/>
    </row>
    <row r="280" spans="2:5">
      <c r="B280"/>
      <c r="C280"/>
      <c r="D280"/>
      <c r="E280"/>
    </row>
    <row r="281" spans="2:5">
      <c r="B281"/>
      <c r="C281"/>
      <c r="D281"/>
      <c r="E281"/>
    </row>
    <row r="282" spans="2:5">
      <c r="B282"/>
      <c r="C282"/>
      <c r="D282"/>
      <c r="E282"/>
    </row>
    <row r="283" spans="2:5">
      <c r="B283"/>
      <c r="C283"/>
      <c r="D283"/>
      <c r="E283"/>
    </row>
    <row r="284" spans="2:5">
      <c r="B284"/>
      <c r="C284"/>
      <c r="D284"/>
      <c r="E284"/>
    </row>
    <row r="285" spans="2:5">
      <c r="B285"/>
      <c r="C285"/>
      <c r="D285"/>
      <c r="E285"/>
    </row>
    <row r="286" spans="2:5">
      <c r="B286"/>
      <c r="C286"/>
      <c r="D286"/>
      <c r="E286"/>
    </row>
    <row r="287" spans="2:5">
      <c r="B287"/>
      <c r="C287"/>
      <c r="D287"/>
      <c r="E287"/>
    </row>
    <row r="288" spans="2:5">
      <c r="B288"/>
      <c r="C288"/>
      <c r="D288"/>
      <c r="E288"/>
    </row>
    <row r="289" spans="2:5">
      <c r="B289"/>
      <c r="C289"/>
      <c r="D289"/>
      <c r="E289"/>
    </row>
    <row r="290" spans="2:5">
      <c r="B290"/>
      <c r="C290"/>
      <c r="D290"/>
      <c r="E290"/>
    </row>
    <row r="291" spans="2:5">
      <c r="B291"/>
      <c r="C291"/>
      <c r="D291"/>
      <c r="E291"/>
    </row>
    <row r="292" spans="2:5">
      <c r="B292"/>
      <c r="C292"/>
      <c r="D292"/>
      <c r="E292"/>
    </row>
    <row r="293" spans="2:5">
      <c r="B293"/>
      <c r="C293"/>
      <c r="D293"/>
      <c r="E293"/>
    </row>
    <row r="294" spans="2:5">
      <c r="B294"/>
      <c r="C294"/>
      <c r="D294"/>
      <c r="E294"/>
    </row>
    <row r="295" spans="2:5">
      <c r="B295"/>
      <c r="C295"/>
      <c r="D295"/>
      <c r="E295"/>
    </row>
    <row r="296" spans="2:5">
      <c r="B296"/>
      <c r="C296"/>
      <c r="D296"/>
      <c r="E296"/>
    </row>
    <row r="297" spans="2:5">
      <c r="B297"/>
      <c r="C297"/>
      <c r="D297"/>
      <c r="E297"/>
    </row>
    <row r="298" spans="2:5">
      <c r="B298"/>
      <c r="C298"/>
      <c r="D298"/>
      <c r="E298"/>
    </row>
    <row r="299" spans="2:5">
      <c r="B299"/>
      <c r="C299"/>
      <c r="D299"/>
      <c r="E299"/>
    </row>
    <row r="300" spans="2:5">
      <c r="B300"/>
      <c r="C300"/>
      <c r="D300"/>
      <c r="E300"/>
    </row>
    <row r="301" spans="2:5">
      <c r="B301"/>
      <c r="C301"/>
      <c r="D301"/>
    </row>
    <row r="302" spans="2:5">
      <c r="B302"/>
      <c r="C302"/>
      <c r="D302"/>
    </row>
    <row r="303" spans="2:5">
      <c r="B303"/>
      <c r="C303"/>
      <c r="D303"/>
    </row>
    <row r="304" spans="2:5">
      <c r="B304"/>
      <c r="C304"/>
      <c r="D304"/>
    </row>
    <row r="305" spans="2:4">
      <c r="B305"/>
      <c r="C305"/>
      <c r="D305"/>
    </row>
    <row r="306" spans="2:4">
      <c r="B306"/>
      <c r="C306"/>
      <c r="D306"/>
    </row>
    <row r="307" spans="2:4">
      <c r="B307"/>
      <c r="C307"/>
      <c r="D307"/>
    </row>
    <row r="308" spans="2:4">
      <c r="B308"/>
      <c r="C308"/>
      <c r="D308"/>
    </row>
    <row r="309" spans="2:4">
      <c r="B309"/>
      <c r="C309"/>
      <c r="D309"/>
    </row>
    <row r="310" spans="2:4">
      <c r="B310"/>
      <c r="C310"/>
      <c r="D310"/>
    </row>
    <row r="311" spans="2:4">
      <c r="B311"/>
      <c r="C311"/>
      <c r="D311"/>
    </row>
    <row r="312" spans="2:4">
      <c r="B312"/>
      <c r="C312"/>
      <c r="D312"/>
    </row>
    <row r="313" spans="2:4">
      <c r="B313"/>
      <c r="C313"/>
      <c r="D313"/>
    </row>
    <row r="314" spans="2:4">
      <c r="B314"/>
      <c r="C314"/>
      <c r="D314"/>
    </row>
    <row r="315" spans="2:4">
      <c r="B315"/>
      <c r="C315"/>
      <c r="D315"/>
    </row>
    <row r="316" spans="2:4">
      <c r="B316"/>
      <c r="C316"/>
      <c r="D316"/>
    </row>
    <row r="317" spans="2:4">
      <c r="B317"/>
      <c r="C317"/>
      <c r="D317"/>
    </row>
    <row r="318" spans="2:4">
      <c r="B318"/>
      <c r="C318"/>
      <c r="D318"/>
    </row>
    <row r="319" spans="2:4">
      <c r="B319"/>
      <c r="C319"/>
      <c r="D319"/>
    </row>
    <row r="320" spans="2:4">
      <c r="B320"/>
      <c r="C320"/>
      <c r="D320"/>
    </row>
    <row r="321" spans="2:4">
      <c r="B321"/>
      <c r="C321"/>
      <c r="D321"/>
    </row>
    <row r="322" spans="2:4">
      <c r="B322"/>
      <c r="C322"/>
      <c r="D322"/>
    </row>
    <row r="323" spans="2:4">
      <c r="B323"/>
      <c r="C323"/>
      <c r="D323"/>
    </row>
    <row r="324" spans="2:4">
      <c r="B324"/>
      <c r="C324"/>
      <c r="D324"/>
    </row>
    <row r="325" spans="2:4">
      <c r="B325"/>
      <c r="C325"/>
      <c r="D325"/>
    </row>
    <row r="326" spans="2:4">
      <c r="B326"/>
      <c r="C326"/>
      <c r="D326"/>
    </row>
    <row r="327" spans="2:4">
      <c r="B327"/>
      <c r="C327"/>
      <c r="D327"/>
    </row>
    <row r="328" spans="2:4">
      <c r="B328"/>
      <c r="C328"/>
      <c r="D328"/>
    </row>
    <row r="329" spans="2:4">
      <c r="B329"/>
      <c r="C329"/>
      <c r="D329"/>
    </row>
    <row r="330" spans="2:4">
      <c r="B330"/>
      <c r="C330"/>
      <c r="D330"/>
    </row>
    <row r="331" spans="2:4">
      <c r="B331"/>
      <c r="C331"/>
      <c r="D331"/>
    </row>
    <row r="332" spans="2:4">
      <c r="B332"/>
      <c r="C332"/>
      <c r="D332"/>
    </row>
    <row r="333" spans="2:4">
      <c r="B333"/>
      <c r="C333"/>
      <c r="D333"/>
    </row>
    <row r="334" spans="2:4">
      <c r="B334"/>
      <c r="C334"/>
      <c r="D334"/>
    </row>
    <row r="335" spans="2:4">
      <c r="B335"/>
      <c r="C335"/>
      <c r="D335"/>
    </row>
    <row r="336" spans="2:4">
      <c r="B336"/>
      <c r="C336"/>
      <c r="D336"/>
    </row>
    <row r="337" spans="2:4">
      <c r="B337"/>
      <c r="C337"/>
      <c r="D337"/>
    </row>
    <row r="338" spans="2:4">
      <c r="B338"/>
      <c r="C338"/>
    </row>
    <row r="339" spans="2:4">
      <c r="B339"/>
      <c r="C339"/>
    </row>
    <row r="340" spans="2:4">
      <c r="B340"/>
      <c r="C340"/>
    </row>
    <row r="341" spans="2:4">
      <c r="B341"/>
      <c r="C341"/>
    </row>
    <row r="342" spans="2:4">
      <c r="B342"/>
      <c r="C342"/>
    </row>
    <row r="343" spans="2:4">
      <c r="B343"/>
      <c r="C343"/>
    </row>
    <row r="344" spans="2:4">
      <c r="B344"/>
      <c r="C344"/>
    </row>
    <row r="345" spans="2:4">
      <c r="B345"/>
      <c r="C345"/>
    </row>
    <row r="346" spans="2:4">
      <c r="B346"/>
      <c r="C346"/>
    </row>
    <row r="347" spans="2:4">
      <c r="B347"/>
      <c r="C347"/>
    </row>
    <row r="348" spans="2:4">
      <c r="B348"/>
      <c r="C348"/>
    </row>
    <row r="349" spans="2:4">
      <c r="B349"/>
      <c r="C349"/>
    </row>
    <row r="350" spans="2:4">
      <c r="B350"/>
      <c r="C350"/>
    </row>
    <row r="351" spans="2:4">
      <c r="B351"/>
      <c r="C351"/>
    </row>
    <row r="352" spans="2:4">
      <c r="B352"/>
      <c r="C352"/>
    </row>
    <row r="353" spans="2:3">
      <c r="B353"/>
      <c r="C353"/>
    </row>
    <row r="354" spans="2:3">
      <c r="B354"/>
      <c r="C354"/>
    </row>
    <row r="355" spans="2:3">
      <c r="B355"/>
      <c r="C355"/>
    </row>
    <row r="356" spans="2:3">
      <c r="B356"/>
      <c r="C356"/>
    </row>
    <row r="357" spans="2:3">
      <c r="B357"/>
      <c r="C357"/>
    </row>
    <row r="358" spans="2:3">
      <c r="B358"/>
      <c r="C358"/>
    </row>
    <row r="359" spans="2:3">
      <c r="B359"/>
      <c r="C359"/>
    </row>
    <row r="360" spans="2:3">
      <c r="B360"/>
      <c r="C360"/>
    </row>
    <row r="361" spans="2:3">
      <c r="B361"/>
      <c r="C361"/>
    </row>
    <row r="362" spans="2:3">
      <c r="B362"/>
    </row>
    <row r="363" spans="2:3">
      <c r="B363"/>
    </row>
    <row r="364" spans="2:3">
      <c r="B364"/>
    </row>
    <row r="365" spans="2:3">
      <c r="B365"/>
    </row>
    <row r="366" spans="2:3">
      <c r="B366"/>
    </row>
    <row r="367" spans="2:3">
      <c r="B367"/>
    </row>
    <row r="368" spans="2:3">
      <c r="B368"/>
    </row>
    <row r="369" spans="2:2">
      <c r="B369"/>
    </row>
    <row r="370" spans="2:2">
      <c r="B370"/>
    </row>
    <row r="371" spans="2:2">
      <c r="B371"/>
    </row>
    <row r="372" spans="2:2">
      <c r="B372"/>
    </row>
    <row r="373" spans="2:2">
      <c r="B373"/>
    </row>
    <row r="374" spans="2:2">
      <c r="B374"/>
    </row>
    <row r="375" spans="2:2">
      <c r="B375"/>
    </row>
    <row r="376" spans="2:2">
      <c r="B376"/>
    </row>
    <row r="377" spans="2:2">
      <c r="B377"/>
    </row>
    <row r="378" spans="2:2">
      <c r="B378"/>
    </row>
    <row r="379" spans="2:2">
      <c r="B379"/>
    </row>
    <row r="380" spans="2:2">
      <c r="B380"/>
    </row>
    <row r="381" spans="2:2">
      <c r="B381"/>
    </row>
    <row r="382" spans="2:2">
      <c r="B382"/>
    </row>
    <row r="383" spans="2:2">
      <c r="B383"/>
    </row>
    <row r="384" spans="2:2">
      <c r="B384"/>
    </row>
    <row r="385" spans="2:2">
      <c r="B385"/>
    </row>
    <row r="386" spans="2:2">
      <c r="B386"/>
    </row>
  </sheetData>
  <mergeCells count="16">
    <mergeCell ref="B174:C179"/>
    <mergeCell ref="B180:C181"/>
    <mergeCell ref="A81:A84"/>
    <mergeCell ref="A45:A48"/>
    <mergeCell ref="A51:A54"/>
    <mergeCell ref="A57:A60"/>
    <mergeCell ref="A63:A66"/>
    <mergeCell ref="A69:A72"/>
    <mergeCell ref="A75:A78"/>
    <mergeCell ref="A39:A42"/>
    <mergeCell ref="A3:A6"/>
    <mergeCell ref="A9:A12"/>
    <mergeCell ref="A15:A18"/>
    <mergeCell ref="A21:A24"/>
    <mergeCell ref="A27:A30"/>
    <mergeCell ref="A33:A36"/>
  </mergeCells>
  <conditionalFormatting sqref="G2:G84">
    <cfRule type="cellIs" dxfId="5" priority="53" operator="equal">
      <formula>1</formula>
    </cfRule>
  </conditionalFormatting>
  <conditionalFormatting sqref="F2:F84">
    <cfRule type="cellIs" dxfId="4" priority="52" operator="equal">
      <formula>1</formula>
    </cfRule>
  </conditionalFormatting>
  <conditionalFormatting sqref="H2:H84">
    <cfRule type="cellIs" dxfId="3" priority="51" operator="equal">
      <formula>1</formula>
    </cfRule>
  </conditionalFormatting>
  <conditionalFormatting sqref="C74:C78 C38:C42 C44:C48 C50:C54 C56:C60 C62:C66 C80:C84 C68:C72 C26:C30 C32:C36 C20:C24 C14:C18 C8:C12 M74:M78 M38:M42 M44:M48 M50:M54 M56:M60 M62:M66 M80:M84 M68:M72 M26:M30 M32:M36 M20:M24 M14:M18 M2:M6 M8:M12 C2:C6">
    <cfRule type="cellIs" dxfId="2" priority="44" operator="between">
      <formula>0</formula>
      <formula>17</formula>
    </cfRule>
    <cfRule type="cellIs" dxfId="1" priority="45" operator="between">
      <formula>18</formula>
      <formula>18</formula>
    </cfRule>
    <cfRule type="cellIs" dxfId="0" priority="46" operator="between">
      <formula>19</formula>
      <formula>36</formula>
    </cfRule>
  </conditionalFormatting>
  <pageMargins left="0.35433070866141736" right="0.27559055118110237" top="0.27559055118110237" bottom="0.19685039370078741" header="0.47244094488188981" footer="0.23622047244094491"/>
  <pageSetup paperSize="9" scale="76" fitToHeight="2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V386"/>
  <sheetViews>
    <sheetView topLeftCell="A171" zoomScaleNormal="100" workbookViewId="0" xr3:uid="{958C4451-9541-5A59-BF78-D2F731DF1C81}">
      <selection activeCell="L173" sqref="L173"/>
    </sheetView>
  </sheetViews>
  <sheetFormatPr defaultColWidth="11.42578125" defaultRowHeight="18.75"/>
  <cols>
    <col min="1" max="1" width="9.7109375" style="10" customWidth="1"/>
    <col min="2" max="2" width="18.5703125" style="3" customWidth="1"/>
    <col min="3" max="3" width="10.85546875" style="20" customWidth="1"/>
    <col min="4" max="4" width="13.140625" style="10" customWidth="1"/>
    <col min="5" max="9" width="12.5703125" style="10" hidden="1" customWidth="1"/>
    <col min="10" max="10" width="1.140625" style="10" hidden="1" customWidth="1"/>
    <col min="11" max="11" width="6.42578125" style="10" customWidth="1"/>
    <col min="12" max="12" width="13.7109375" style="10" customWidth="1"/>
    <col min="13" max="13" width="10" style="20" customWidth="1"/>
    <col min="14" max="14" width="14.28515625" style="3" customWidth="1"/>
    <col min="15" max="15" width="5.85546875" style="29" customWidth="1"/>
    <col min="16" max="16" width="6.28515625" customWidth="1"/>
    <col min="17" max="19" width="5.28515625" customWidth="1"/>
    <col min="20" max="20" width="10" hidden="1" customWidth="1"/>
    <col min="21" max="21" width="6.7109375" hidden="1" customWidth="1"/>
    <col min="22" max="23" width="7.28515625" customWidth="1"/>
    <col min="24" max="24" width="15.28515625" customWidth="1"/>
    <col min="25" max="26" width="12.28515625" customWidth="1"/>
    <col min="27" max="27" width="12" customWidth="1"/>
    <col min="28" max="28" width="25" customWidth="1"/>
    <col min="29" max="29" width="13.140625" customWidth="1"/>
    <col min="30" max="30" width="22.42578125" customWidth="1"/>
    <col min="31" max="32" width="18.140625" customWidth="1"/>
    <col min="33" max="33" width="17.85546875" customWidth="1"/>
    <col min="34" max="34" width="30.85546875" customWidth="1"/>
    <col min="35" max="35" width="19" customWidth="1"/>
    <col min="36" max="36" width="21.5703125" customWidth="1"/>
    <col min="37" max="38" width="17.28515625" customWidth="1"/>
    <col min="39" max="39" width="17" customWidth="1"/>
    <col min="40" max="40" width="30" customWidth="1"/>
    <col min="41" max="42" width="18.140625" customWidth="1"/>
    <col min="43" max="43" width="17.85546875" customWidth="1"/>
    <col min="44" max="44" width="30.85546875" customWidth="1"/>
    <col min="45" max="45" width="21.5703125" customWidth="1"/>
    <col min="46" max="47" width="17.28515625" customWidth="1"/>
    <col min="48" max="48" width="17" customWidth="1"/>
    <col min="49" max="49" width="30" customWidth="1"/>
    <col min="50" max="50" width="17.28515625" customWidth="1"/>
    <col min="51" max="51" width="17" customWidth="1"/>
    <col min="52" max="54" width="6.85546875" customWidth="1"/>
    <col min="55" max="55" width="3.85546875" customWidth="1"/>
    <col min="56" max="58" width="5.85546875" customWidth="1"/>
    <col min="59" max="61" width="6.85546875" customWidth="1"/>
    <col min="62" max="62" width="5.85546875" customWidth="1"/>
    <col min="63" max="63" width="3.28515625" customWidth="1"/>
    <col min="64" max="70" width="6.28515625" customWidth="1"/>
    <col min="71" max="71" width="16.7109375" customWidth="1"/>
    <col min="72" max="72" width="7.85546875" customWidth="1"/>
    <col min="73" max="73" width="8.140625" customWidth="1"/>
    <col min="74" max="74" width="19.85546875" customWidth="1"/>
    <col min="75" max="75" width="7" customWidth="1"/>
    <col min="76" max="77" width="7.28515625" customWidth="1"/>
    <col min="78" max="78" width="11.42578125" customWidth="1"/>
    <col min="79" max="79" width="8.140625" customWidth="1"/>
    <col min="80" max="82" width="11.140625" customWidth="1"/>
    <col min="83" max="85" width="6.85546875" customWidth="1"/>
    <col min="86" max="86" width="8.140625" customWidth="1"/>
    <col min="87" max="93" width="11.140625" customWidth="1"/>
    <col min="94" max="94" width="12.85546875" customWidth="1"/>
    <col min="95" max="101" width="6.85546875" customWidth="1"/>
    <col min="102" max="102" width="3.85546875" customWidth="1"/>
    <col min="103" max="105" width="5.85546875" customWidth="1"/>
    <col min="106" max="108" width="6.85546875" customWidth="1"/>
    <col min="109" max="109" width="5.85546875" customWidth="1"/>
    <col min="110" max="110" width="3.28515625" customWidth="1"/>
    <col min="111" max="117" width="6.28515625" customWidth="1"/>
    <col min="118" max="118" width="16.7109375" customWidth="1"/>
    <col min="119" max="119" width="7.85546875" customWidth="1"/>
    <col min="120" max="120" width="8.140625" customWidth="1"/>
    <col min="121" max="121" width="19.85546875" customWidth="1"/>
    <col min="122" max="122" width="7" customWidth="1"/>
    <col min="123" max="124" width="7.28515625" customWidth="1"/>
    <col min="125" max="125" width="11.42578125" customWidth="1"/>
    <col min="126" max="126" width="8.140625" customWidth="1"/>
    <col min="127" max="129" width="11.140625" customWidth="1"/>
    <col min="130" max="132" width="6.85546875" customWidth="1"/>
    <col min="133" max="133" width="8.140625" customWidth="1"/>
    <col min="134" max="140" width="11.140625" customWidth="1"/>
    <col min="141" max="141" width="12.5703125" customWidth="1"/>
    <col min="142" max="148" width="6.85546875" customWidth="1"/>
    <col min="149" max="149" width="3.85546875" customWidth="1"/>
    <col min="150" max="152" width="5.85546875" customWidth="1"/>
    <col min="153" max="155" width="6.85546875" customWidth="1"/>
    <col min="156" max="156" width="5.85546875" customWidth="1"/>
    <col min="157" max="157" width="3.28515625" customWidth="1"/>
    <col min="158" max="164" width="6.28515625" customWidth="1"/>
    <col min="165" max="165" width="16.7109375" customWidth="1"/>
    <col min="166" max="166" width="7.85546875" customWidth="1"/>
    <col min="167" max="167" width="8.140625" customWidth="1"/>
    <col min="168" max="168" width="19.85546875" customWidth="1"/>
    <col min="169" max="169" width="7" customWidth="1"/>
    <col min="170" max="171" width="7.28515625" customWidth="1"/>
    <col min="172" max="172" width="11.42578125" customWidth="1"/>
    <col min="173" max="173" width="8.140625" customWidth="1"/>
    <col min="174" max="176" width="11.140625" customWidth="1"/>
    <col min="177" max="179" width="6.85546875" customWidth="1"/>
    <col min="180" max="180" width="8.140625" customWidth="1"/>
    <col min="181" max="187" width="11.140625" customWidth="1"/>
    <col min="188" max="188" width="25.5703125" customWidth="1"/>
    <col min="189" max="195" width="6.85546875" customWidth="1"/>
    <col min="196" max="196" width="3.85546875" customWidth="1"/>
    <col min="197" max="199" width="5.85546875" customWidth="1"/>
    <col min="200" max="202" width="6.85546875" customWidth="1"/>
    <col min="203" max="203" width="5.85546875" customWidth="1"/>
    <col min="204" max="204" width="3.28515625" customWidth="1"/>
    <col min="205" max="211" width="6.28515625" customWidth="1"/>
    <col min="212" max="212" width="16.7109375" customWidth="1"/>
    <col min="213" max="213" width="7.85546875" customWidth="1"/>
    <col min="214" max="214" width="8.140625" customWidth="1"/>
    <col min="215" max="215" width="19.85546875" customWidth="1"/>
    <col min="216" max="216" width="7" customWidth="1"/>
    <col min="217" max="218" width="7.28515625" customWidth="1"/>
    <col min="219" max="219" width="11.42578125" customWidth="1"/>
    <col min="220" max="220" width="8.140625" customWidth="1"/>
    <col min="221" max="223" width="11.140625" customWidth="1"/>
    <col min="224" max="226" width="6.85546875" customWidth="1"/>
    <col min="227" max="227" width="8.140625" customWidth="1"/>
    <col min="228" max="234" width="11.140625" customWidth="1"/>
    <col min="235" max="235" width="13.7109375" customWidth="1"/>
    <col min="236" max="242" width="6.85546875" customWidth="1"/>
    <col min="243" max="243" width="3.85546875" customWidth="1"/>
    <col min="244" max="246" width="5.85546875" customWidth="1"/>
    <col min="247" max="249" width="6.85546875" customWidth="1"/>
    <col min="250" max="250" width="5.85546875" customWidth="1"/>
    <col min="251" max="251" width="3.28515625" customWidth="1"/>
    <col min="252" max="258" width="6.28515625" customWidth="1"/>
    <col min="259" max="259" width="16.7109375" customWidth="1"/>
    <col min="260" max="260" width="7.85546875" customWidth="1"/>
    <col min="261" max="261" width="8.140625" customWidth="1"/>
    <col min="262" max="262" width="19.85546875" customWidth="1"/>
    <col min="263" max="263" width="7" customWidth="1"/>
    <col min="264" max="265" width="7.28515625" customWidth="1"/>
    <col min="266" max="266" width="11.42578125" customWidth="1"/>
    <col min="267" max="267" width="8.140625" customWidth="1"/>
    <col min="268" max="270" width="11.140625" customWidth="1"/>
    <col min="271" max="273" width="6.85546875" customWidth="1"/>
    <col min="274" max="274" width="8.140625" customWidth="1"/>
    <col min="275" max="281" width="11.140625" customWidth="1"/>
    <col min="282" max="282" width="13.42578125" customWidth="1"/>
    <col min="283" max="289" width="6.85546875" customWidth="1"/>
    <col min="290" max="290" width="3.85546875" customWidth="1"/>
    <col min="291" max="293" width="5.85546875" customWidth="1"/>
    <col min="294" max="296" width="6.85546875" customWidth="1"/>
    <col min="297" max="297" width="5.85546875" customWidth="1"/>
    <col min="298" max="298" width="3.28515625" customWidth="1"/>
    <col min="299" max="305" width="6.28515625" customWidth="1"/>
    <col min="306" max="306" width="16.7109375" customWidth="1"/>
    <col min="307" max="307" width="7.85546875" customWidth="1"/>
    <col min="308" max="308" width="8.140625" customWidth="1"/>
    <col min="309" max="309" width="19.85546875" customWidth="1"/>
    <col min="310" max="310" width="7" customWidth="1"/>
    <col min="311" max="312" width="7.28515625" customWidth="1"/>
    <col min="313" max="313" width="11.42578125" customWidth="1"/>
    <col min="314" max="314" width="8.140625" customWidth="1"/>
    <col min="315" max="317" width="11.140625" customWidth="1"/>
    <col min="318" max="320" width="6.85546875" customWidth="1"/>
    <col min="321" max="321" width="8.140625" customWidth="1"/>
    <col min="322" max="328" width="11.140625" customWidth="1"/>
    <col min="329" max="329" width="14.140625" customWidth="1"/>
    <col min="330" max="336" width="6.85546875" customWidth="1"/>
    <col min="337" max="337" width="3.85546875" customWidth="1"/>
    <col min="338" max="340" width="5.85546875" customWidth="1"/>
    <col min="341" max="343" width="6.85546875" customWidth="1"/>
    <col min="344" max="344" width="5.85546875" customWidth="1"/>
    <col min="345" max="345" width="3.28515625" customWidth="1"/>
    <col min="346" max="352" width="6.28515625" customWidth="1"/>
    <col min="353" max="353" width="16.7109375" bestFit="1" customWidth="1"/>
    <col min="354" max="354" width="7.85546875" customWidth="1"/>
    <col min="355" max="355" width="8.140625" customWidth="1"/>
    <col min="356" max="356" width="19.85546875" customWidth="1"/>
    <col min="357" max="357" width="7" customWidth="1"/>
    <col min="358" max="359" width="7.28515625" customWidth="1"/>
    <col min="361" max="361" width="8.140625" customWidth="1"/>
    <col min="362" max="364" width="11.140625" customWidth="1"/>
    <col min="365" max="367" width="6.85546875" customWidth="1"/>
    <col min="368" max="368" width="8.140625" customWidth="1"/>
    <col min="369" max="375" width="11.140625" customWidth="1"/>
    <col min="376" max="376" width="22.140625" bestFit="1" customWidth="1"/>
    <col min="377" max="378" width="17.85546875" bestFit="1" customWidth="1"/>
    <col min="379" max="379" width="17.5703125" bestFit="1" customWidth="1"/>
    <col min="380" max="380" width="30.5703125" bestFit="1" customWidth="1"/>
    <col min="381" max="381" width="18.7109375" bestFit="1" customWidth="1"/>
    <col min="382" max="382" width="18.42578125" bestFit="1" customWidth="1"/>
    <col min="383" max="383" width="19.140625" bestFit="1" customWidth="1"/>
  </cols>
  <sheetData>
    <row r="1" spans="1:22" ht="22.5" customHeight="1" thickBot="1">
      <c r="A1" s="1"/>
      <c r="B1" s="37" t="s">
        <v>0</v>
      </c>
      <c r="C1" s="38" t="s">
        <v>51</v>
      </c>
      <c r="D1" s="39"/>
      <c r="N1" s="29"/>
      <c r="O1" s="20"/>
      <c r="P1" s="20" t="s">
        <v>2</v>
      </c>
      <c r="Q1" s="10"/>
      <c r="R1" s="10"/>
      <c r="S1" s="10"/>
      <c r="T1" s="10"/>
      <c r="U1" s="10"/>
      <c r="V1" s="10"/>
    </row>
    <row r="2" spans="1:22" s="2" customFormat="1" ht="25.5" customHeight="1">
      <c r="A2" s="27"/>
      <c r="B2" s="31" t="s">
        <v>3</v>
      </c>
      <c r="C2" s="28" t="s">
        <v>4</v>
      </c>
      <c r="D2" s="17" t="s">
        <v>5</v>
      </c>
      <c r="E2" s="17" t="s">
        <v>6</v>
      </c>
      <c r="F2" s="17" t="s">
        <v>7</v>
      </c>
      <c r="G2" s="17" t="s">
        <v>8</v>
      </c>
      <c r="H2" s="17" t="s">
        <v>9</v>
      </c>
      <c r="I2" s="9" t="s">
        <v>10</v>
      </c>
      <c r="J2" s="11" t="s">
        <v>11</v>
      </c>
      <c r="K2" s="21"/>
      <c r="L2" s="35" t="s">
        <v>12</v>
      </c>
      <c r="M2" s="28" t="s">
        <v>4</v>
      </c>
      <c r="N2" s="18" t="s">
        <v>5</v>
      </c>
      <c r="O2" s="49" t="s">
        <v>6</v>
      </c>
      <c r="P2" s="49" t="s">
        <v>7</v>
      </c>
      <c r="Q2" s="49" t="s">
        <v>8</v>
      </c>
      <c r="R2" s="49" t="s">
        <v>9</v>
      </c>
      <c r="S2" s="49" t="s">
        <v>10</v>
      </c>
      <c r="T2" s="54"/>
      <c r="U2" s="54"/>
    </row>
    <row r="3" spans="1:22" ht="18.75" customHeight="1">
      <c r="A3" s="78" t="s">
        <v>13</v>
      </c>
      <c r="B3" s="32" t="s">
        <v>52</v>
      </c>
      <c r="C3" s="25">
        <v>24</v>
      </c>
      <c r="D3" s="13">
        <v>8</v>
      </c>
      <c r="E3" s="15">
        <f>IF(C3="","",C3-M3)</f>
        <v>12</v>
      </c>
      <c r="F3" s="15">
        <f>IF(C3="","",IF(C3&gt;18,1,0))</f>
        <v>1</v>
      </c>
      <c r="G3" s="15">
        <f>IF(C3="","",IF(C3=18,1,0))</f>
        <v>0</v>
      </c>
      <c r="H3" s="15">
        <f>IF(C3="","",IF(C3&lt;18,1,0))</f>
        <v>0</v>
      </c>
      <c r="I3" s="5">
        <f>IF(C3="","",(F3*3+G3*2+H3*1))</f>
        <v>3</v>
      </c>
      <c r="J3" s="12">
        <f>IF(C3="",0,D3+C3*1000+E3*1000000+I3*1000000000)</f>
        <v>3012024008</v>
      </c>
      <c r="K3" s="22" t="s">
        <v>15</v>
      </c>
      <c r="L3" s="32" t="s">
        <v>53</v>
      </c>
      <c r="M3" s="25">
        <f>IF(C3="","",36-C3)</f>
        <v>12</v>
      </c>
      <c r="N3" s="50">
        <f>IF(D3="","",11-D3)</f>
        <v>3</v>
      </c>
      <c r="O3" s="48">
        <f>IF(M3="","",M3-C3)</f>
        <v>-12</v>
      </c>
      <c r="P3" s="48">
        <f>IF(C3="","",IF(C3&lt;18,1,0))</f>
        <v>0</v>
      </c>
      <c r="Q3" s="48">
        <f>IF(C3="","",IF(C3=18,1,0))</f>
        <v>0</v>
      </c>
      <c r="R3" s="48">
        <f>IF(C3="","",IF(C3&gt;18,1,0))</f>
        <v>1</v>
      </c>
      <c r="S3" s="48">
        <f>IF(C3="","",(P3*3+Q3*2+R3*1))</f>
        <v>1</v>
      </c>
      <c r="T3" s="48">
        <f>IF(N3="","",N3+M3*1000+O3*1000000+S3*1000000000)</f>
        <v>988012003</v>
      </c>
      <c r="U3" s="55"/>
    </row>
    <row r="4" spans="1:22" ht="18.75" customHeight="1">
      <c r="A4" s="79"/>
      <c r="B4" s="32" t="s">
        <v>54</v>
      </c>
      <c r="C4" s="25">
        <v>10</v>
      </c>
      <c r="D4" s="13">
        <v>3</v>
      </c>
      <c r="E4" s="15">
        <f>IF(C4="","",C4-M4)</f>
        <v>-16</v>
      </c>
      <c r="F4" s="15">
        <f t="shared" ref="F4:F6" si="0">IF(C4="","",IF(C4&gt;18,1,0))</f>
        <v>0</v>
      </c>
      <c r="G4" s="15">
        <f t="shared" ref="G4:G6" si="1">IF(C4="","",IF(C4=18,1,0))</f>
        <v>0</v>
      </c>
      <c r="H4" s="15">
        <f t="shared" ref="H4:H6" si="2">IF(C4="","",IF(C4&lt;18,1,0))</f>
        <v>1</v>
      </c>
      <c r="I4" s="5">
        <f t="shared" ref="I4:I67" si="3">IF(C4="","",(F4*3+G4*2+H4*1))</f>
        <v>1</v>
      </c>
      <c r="J4" s="12">
        <f t="shared" ref="J4:J67" si="4">IF(C4="",0,D4+C4*1000+E4*1000000+I4*1000000000)</f>
        <v>984010003</v>
      </c>
      <c r="K4" s="22" t="s">
        <v>15</v>
      </c>
      <c r="L4" s="32" t="s">
        <v>55</v>
      </c>
      <c r="M4" s="25">
        <f t="shared" ref="M4:M6" si="5">IF(C4="","",36-C4)</f>
        <v>26</v>
      </c>
      <c r="N4" s="50">
        <f t="shared" ref="N4:N6" si="6">IF(D4="","",11-D4)</f>
        <v>8</v>
      </c>
      <c r="O4" s="48">
        <f t="shared" ref="O4:O6" si="7">IF(M4="","",M4-C4)</f>
        <v>16</v>
      </c>
      <c r="P4" s="48">
        <f t="shared" ref="P4:P6" si="8">IF(C4="","",IF(C4&lt;18,1,0))</f>
        <v>1</v>
      </c>
      <c r="Q4" s="48">
        <f t="shared" ref="Q4:Q6" si="9">IF(C4="","",IF(C4=18,1,0))</f>
        <v>0</v>
      </c>
      <c r="R4" s="48">
        <f t="shared" ref="R4:R6" si="10">IF(C4="","",IF(C4&gt;18,1,0))</f>
        <v>0</v>
      </c>
      <c r="S4" s="48">
        <f t="shared" ref="S4:S67" si="11">IF(C4="","",(P4*3+Q4*2+R4*1))</f>
        <v>3</v>
      </c>
      <c r="T4" s="48">
        <f t="shared" ref="T4:T6" si="12">IF(N4="","",N4+M4*1000+O4*1000000+S4*1000000000)</f>
        <v>3016026008</v>
      </c>
      <c r="U4" s="55"/>
    </row>
    <row r="5" spans="1:22">
      <c r="A5" s="79"/>
      <c r="B5" s="32" t="s">
        <v>56</v>
      </c>
      <c r="C5" s="25">
        <v>26</v>
      </c>
      <c r="D5" s="13">
        <v>7</v>
      </c>
      <c r="E5" s="15">
        <f>IF(C5="","",C5-M5)</f>
        <v>16</v>
      </c>
      <c r="F5" s="15">
        <f t="shared" si="0"/>
        <v>1</v>
      </c>
      <c r="G5" s="15">
        <f t="shared" si="1"/>
        <v>0</v>
      </c>
      <c r="H5" s="15">
        <f t="shared" si="2"/>
        <v>0</v>
      </c>
      <c r="I5" s="5">
        <f t="shared" si="3"/>
        <v>3</v>
      </c>
      <c r="J5" s="12">
        <f t="shared" si="4"/>
        <v>3016026007</v>
      </c>
      <c r="K5" s="22" t="s">
        <v>15</v>
      </c>
      <c r="L5" s="32" t="s">
        <v>57</v>
      </c>
      <c r="M5" s="25">
        <f t="shared" si="5"/>
        <v>10</v>
      </c>
      <c r="N5" s="50">
        <f t="shared" si="6"/>
        <v>4</v>
      </c>
      <c r="O5" s="48">
        <f t="shared" si="7"/>
        <v>-16</v>
      </c>
      <c r="P5" s="48">
        <f t="shared" si="8"/>
        <v>0</v>
      </c>
      <c r="Q5" s="48">
        <f t="shared" si="9"/>
        <v>0</v>
      </c>
      <c r="R5" s="48">
        <f t="shared" si="10"/>
        <v>1</v>
      </c>
      <c r="S5" s="48">
        <f t="shared" si="11"/>
        <v>1</v>
      </c>
      <c r="T5" s="48">
        <f t="shared" si="12"/>
        <v>984010004</v>
      </c>
      <c r="U5" s="55"/>
    </row>
    <row r="6" spans="1:22" ht="19.5" thickBot="1">
      <c r="A6" s="80"/>
      <c r="B6" s="33" t="s">
        <v>58</v>
      </c>
      <c r="C6" s="26">
        <v>20</v>
      </c>
      <c r="D6" s="14">
        <v>5</v>
      </c>
      <c r="E6" s="51">
        <f>IF(C6="","",C6-M6)</f>
        <v>4</v>
      </c>
      <c r="F6" s="51">
        <f t="shared" si="0"/>
        <v>1</v>
      </c>
      <c r="G6" s="51">
        <f t="shared" si="1"/>
        <v>0</v>
      </c>
      <c r="H6" s="51">
        <f t="shared" si="2"/>
        <v>0</v>
      </c>
      <c r="I6" s="5">
        <f t="shared" si="3"/>
        <v>3</v>
      </c>
      <c r="J6" s="12">
        <f t="shared" si="4"/>
        <v>3004020005</v>
      </c>
      <c r="K6" s="23" t="s">
        <v>15</v>
      </c>
      <c r="L6" s="33" t="s">
        <v>59</v>
      </c>
      <c r="M6" s="26">
        <f t="shared" si="5"/>
        <v>16</v>
      </c>
      <c r="N6" s="53">
        <f t="shared" si="6"/>
        <v>6</v>
      </c>
      <c r="O6" s="48">
        <f t="shared" si="7"/>
        <v>-4</v>
      </c>
      <c r="P6" s="48">
        <f t="shared" si="8"/>
        <v>0</v>
      </c>
      <c r="Q6" s="48">
        <f t="shared" si="9"/>
        <v>0</v>
      </c>
      <c r="R6" s="48">
        <f t="shared" si="10"/>
        <v>1</v>
      </c>
      <c r="S6" s="48">
        <f t="shared" si="11"/>
        <v>1</v>
      </c>
      <c r="T6" s="48">
        <f t="shared" si="12"/>
        <v>996016006</v>
      </c>
      <c r="U6" s="55"/>
    </row>
    <row r="7" spans="1:22" ht="7.5" customHeight="1" thickBot="1">
      <c r="A7" s="1"/>
      <c r="B7" s="30"/>
      <c r="C7" s="30"/>
      <c r="I7" s="5" t="str">
        <f t="shared" si="3"/>
        <v/>
      </c>
      <c r="J7" s="12">
        <f t="shared" si="4"/>
        <v>0</v>
      </c>
      <c r="M7" s="30"/>
      <c r="N7" s="16"/>
      <c r="O7" s="48"/>
      <c r="P7" s="48"/>
      <c r="Q7" s="48"/>
      <c r="R7" s="48"/>
      <c r="S7" s="48" t="str">
        <f t="shared" si="11"/>
        <v/>
      </c>
      <c r="T7" s="55"/>
      <c r="U7" s="55"/>
    </row>
    <row r="8" spans="1:22" s="2" customFormat="1">
      <c r="A8" s="27"/>
      <c r="B8" s="31" t="s">
        <v>3</v>
      </c>
      <c r="C8" s="28" t="s">
        <v>4</v>
      </c>
      <c r="D8" s="17" t="s">
        <v>23</v>
      </c>
      <c r="E8" s="17" t="s">
        <v>6</v>
      </c>
      <c r="F8" s="17" t="s">
        <v>7</v>
      </c>
      <c r="G8" s="17" t="s">
        <v>8</v>
      </c>
      <c r="H8" s="17" t="s">
        <v>9</v>
      </c>
      <c r="I8" s="5" t="e">
        <f t="shared" si="3"/>
        <v>#VALUE!</v>
      </c>
      <c r="J8" s="12" t="e">
        <f t="shared" si="4"/>
        <v>#VALUE!</v>
      </c>
      <c r="K8" s="36"/>
      <c r="L8" s="35" t="s">
        <v>12</v>
      </c>
      <c r="M8" s="28" t="s">
        <v>4</v>
      </c>
      <c r="N8" s="18" t="s">
        <v>23</v>
      </c>
      <c r="O8" s="49" t="s">
        <v>6</v>
      </c>
      <c r="P8" s="49" t="s">
        <v>7</v>
      </c>
      <c r="Q8" s="49" t="s">
        <v>8</v>
      </c>
      <c r="R8" s="49" t="s">
        <v>9</v>
      </c>
      <c r="S8" s="48" t="e">
        <f t="shared" si="11"/>
        <v>#VALUE!</v>
      </c>
      <c r="T8" s="54"/>
      <c r="U8" s="54"/>
    </row>
    <row r="9" spans="1:22" ht="18.75" customHeight="1">
      <c r="A9" s="78" t="s">
        <v>24</v>
      </c>
      <c r="B9" s="32" t="s">
        <v>53</v>
      </c>
      <c r="C9" s="25">
        <v>8</v>
      </c>
      <c r="D9" s="13">
        <v>4</v>
      </c>
      <c r="E9" s="15">
        <f>IF(C9="","",C9-M9)</f>
        <v>-20</v>
      </c>
      <c r="F9" s="15">
        <f>IF(C9="","",IF(C9&gt;18,1,0))</f>
        <v>0</v>
      </c>
      <c r="G9" s="15">
        <f>IF(C9="","",IF(C9=18,1,0))</f>
        <v>0</v>
      </c>
      <c r="H9" s="15">
        <f>IF(C9="","",IF(C9&lt;18,1,0))</f>
        <v>1</v>
      </c>
      <c r="I9" s="5">
        <f t="shared" si="3"/>
        <v>1</v>
      </c>
      <c r="J9" s="12">
        <f t="shared" si="4"/>
        <v>980008004</v>
      </c>
      <c r="K9" s="22" t="s">
        <v>15</v>
      </c>
      <c r="L9" s="32" t="s">
        <v>58</v>
      </c>
      <c r="M9" s="25">
        <f>IF(C9="","",36-C9)</f>
        <v>28</v>
      </c>
      <c r="N9" s="50">
        <f>IF(D9="","",11-D9)</f>
        <v>7</v>
      </c>
      <c r="O9" s="48">
        <f>IF(M9="","",M9-C9)</f>
        <v>20</v>
      </c>
      <c r="P9" s="48">
        <f>IF(C9="","",IF(C9&lt;18,1,0))</f>
        <v>1</v>
      </c>
      <c r="Q9" s="48">
        <f>IF(C9="","",IF(C9=18,1,0))</f>
        <v>0</v>
      </c>
      <c r="R9" s="48">
        <f>IF(C9="","",IF(C9&gt;18,1,0))</f>
        <v>0</v>
      </c>
      <c r="S9" s="48">
        <f t="shared" si="11"/>
        <v>3</v>
      </c>
      <c r="T9" s="48">
        <f>IF(N9="","",N9+M9*1000+O9*1000000+S9*1000000000)</f>
        <v>3020028007</v>
      </c>
      <c r="U9" s="55"/>
    </row>
    <row r="10" spans="1:22" ht="18.75" customHeight="1">
      <c r="A10" s="79" t="s">
        <v>25</v>
      </c>
      <c r="B10" s="32" t="s">
        <v>59</v>
      </c>
      <c r="C10" s="25">
        <v>24</v>
      </c>
      <c r="D10" s="13">
        <v>7</v>
      </c>
      <c r="E10" s="15">
        <f>IF(C10="","",C10-M10)</f>
        <v>12</v>
      </c>
      <c r="F10" s="15">
        <f t="shared" ref="F10:F12" si="13">IF(C10="","",IF(C10&gt;18,1,0))</f>
        <v>1</v>
      </c>
      <c r="G10" s="15">
        <f t="shared" ref="G10:G12" si="14">IF(C10="","",IF(C10=18,1,0))</f>
        <v>0</v>
      </c>
      <c r="H10" s="15">
        <f t="shared" ref="H10:H12" si="15">IF(C10="","",IF(C10&lt;18,1,0))</f>
        <v>0</v>
      </c>
      <c r="I10" s="5">
        <f t="shared" si="3"/>
        <v>3</v>
      </c>
      <c r="J10" s="12">
        <f t="shared" si="4"/>
        <v>3012024007</v>
      </c>
      <c r="K10" s="22" t="s">
        <v>15</v>
      </c>
      <c r="L10" s="32" t="s">
        <v>56</v>
      </c>
      <c r="M10" s="25">
        <f t="shared" ref="M10:M12" si="16">IF(C10="","",36-C10)</f>
        <v>12</v>
      </c>
      <c r="N10" s="50">
        <f t="shared" ref="N10:N12" si="17">IF(D10="","",11-D10)</f>
        <v>4</v>
      </c>
      <c r="O10" s="48">
        <f t="shared" ref="O10:O12" si="18">IF(M10="","",M10-C10)</f>
        <v>-12</v>
      </c>
      <c r="P10" s="48">
        <f t="shared" ref="P10:P12" si="19">IF(C10="","",IF(C10&lt;18,1,0))</f>
        <v>0</v>
      </c>
      <c r="Q10" s="48">
        <f t="shared" ref="Q10:Q12" si="20">IF(C10="","",IF(C10=18,1,0))</f>
        <v>0</v>
      </c>
      <c r="R10" s="48">
        <f t="shared" ref="R10:R12" si="21">IF(C10="","",IF(C10&gt;18,1,0))</f>
        <v>1</v>
      </c>
      <c r="S10" s="48">
        <f t="shared" si="11"/>
        <v>1</v>
      </c>
      <c r="T10" s="48">
        <f t="shared" ref="T10:T12" si="22">IF(N10="","",N10+M10*1000+O10*1000000+S10*1000000000)</f>
        <v>988012004</v>
      </c>
      <c r="U10" s="55"/>
    </row>
    <row r="11" spans="1:22">
      <c r="A11" s="79" t="s">
        <v>25</v>
      </c>
      <c r="B11" s="32" t="s">
        <v>57</v>
      </c>
      <c r="C11" s="25">
        <v>18</v>
      </c>
      <c r="D11" s="13">
        <v>6</v>
      </c>
      <c r="E11" s="15">
        <f>IF(C11="","",C11-M11)</f>
        <v>0</v>
      </c>
      <c r="F11" s="15">
        <f t="shared" si="13"/>
        <v>0</v>
      </c>
      <c r="G11" s="15">
        <f t="shared" si="14"/>
        <v>1</v>
      </c>
      <c r="H11" s="15">
        <f t="shared" si="15"/>
        <v>0</v>
      </c>
      <c r="I11" s="5">
        <f t="shared" si="3"/>
        <v>2</v>
      </c>
      <c r="J11" s="12">
        <f t="shared" si="4"/>
        <v>2000018006</v>
      </c>
      <c r="K11" s="22" t="s">
        <v>15</v>
      </c>
      <c r="L11" s="32" t="s">
        <v>54</v>
      </c>
      <c r="M11" s="25">
        <f t="shared" si="16"/>
        <v>18</v>
      </c>
      <c r="N11" s="50">
        <f t="shared" si="17"/>
        <v>5</v>
      </c>
      <c r="O11" s="48">
        <f t="shared" si="18"/>
        <v>0</v>
      </c>
      <c r="P11" s="48">
        <f t="shared" si="19"/>
        <v>0</v>
      </c>
      <c r="Q11" s="48">
        <f t="shared" si="20"/>
        <v>1</v>
      </c>
      <c r="R11" s="48">
        <f t="shared" si="21"/>
        <v>0</v>
      </c>
      <c r="S11" s="48">
        <f t="shared" si="11"/>
        <v>2</v>
      </c>
      <c r="T11" s="48">
        <f t="shared" si="22"/>
        <v>2000018005</v>
      </c>
      <c r="U11" s="55"/>
    </row>
    <row r="12" spans="1:22" ht="19.5" thickBot="1">
      <c r="A12" s="80" t="s">
        <v>25</v>
      </c>
      <c r="B12" s="33" t="s">
        <v>55</v>
      </c>
      <c r="C12" s="26">
        <v>14</v>
      </c>
      <c r="D12" s="14">
        <v>5</v>
      </c>
      <c r="E12" s="51">
        <f>IF(C12="","",C12-M12)</f>
        <v>-8</v>
      </c>
      <c r="F12" s="51">
        <f t="shared" si="13"/>
        <v>0</v>
      </c>
      <c r="G12" s="51">
        <f t="shared" si="14"/>
        <v>0</v>
      </c>
      <c r="H12" s="51">
        <f t="shared" si="15"/>
        <v>1</v>
      </c>
      <c r="I12" s="5">
        <f t="shared" si="3"/>
        <v>1</v>
      </c>
      <c r="J12" s="12">
        <f t="shared" si="4"/>
        <v>992014005</v>
      </c>
      <c r="K12" s="23" t="s">
        <v>15</v>
      </c>
      <c r="L12" s="33" t="s">
        <v>52</v>
      </c>
      <c r="M12" s="26">
        <f t="shared" si="16"/>
        <v>22</v>
      </c>
      <c r="N12" s="53">
        <f t="shared" si="17"/>
        <v>6</v>
      </c>
      <c r="O12" s="48">
        <f t="shared" si="18"/>
        <v>8</v>
      </c>
      <c r="P12" s="48">
        <f t="shared" si="19"/>
        <v>1</v>
      </c>
      <c r="Q12" s="48">
        <f t="shared" si="20"/>
        <v>0</v>
      </c>
      <c r="R12" s="48">
        <f t="shared" si="21"/>
        <v>0</v>
      </c>
      <c r="S12" s="48">
        <f t="shared" si="11"/>
        <v>3</v>
      </c>
      <c r="T12" s="48">
        <f t="shared" si="22"/>
        <v>3008022006</v>
      </c>
      <c r="U12" s="55"/>
    </row>
    <row r="13" spans="1:22" ht="8.25" customHeight="1" thickBot="1">
      <c r="A13" s="1"/>
      <c r="B13" s="30"/>
      <c r="C13" s="30"/>
      <c r="I13" s="5" t="str">
        <f t="shared" si="3"/>
        <v/>
      </c>
      <c r="J13" s="12">
        <f t="shared" si="4"/>
        <v>0</v>
      </c>
      <c r="M13" s="30"/>
      <c r="N13" s="16"/>
      <c r="O13" s="48"/>
      <c r="P13" s="48"/>
      <c r="Q13" s="48"/>
      <c r="R13" s="48"/>
      <c r="S13" s="48" t="str">
        <f t="shared" si="11"/>
        <v/>
      </c>
      <c r="T13" s="55"/>
      <c r="U13" s="55"/>
    </row>
    <row r="14" spans="1:22" s="2" customFormat="1">
      <c r="A14" s="27"/>
      <c r="B14" s="31" t="s">
        <v>3</v>
      </c>
      <c r="C14" s="28" t="s">
        <v>4</v>
      </c>
      <c r="D14" s="17" t="s">
        <v>23</v>
      </c>
      <c r="E14" s="17" t="s">
        <v>6</v>
      </c>
      <c r="F14" s="17" t="s">
        <v>7</v>
      </c>
      <c r="G14" s="17" t="s">
        <v>8</v>
      </c>
      <c r="H14" s="17" t="s">
        <v>9</v>
      </c>
      <c r="I14" s="5" t="e">
        <f t="shared" si="3"/>
        <v>#VALUE!</v>
      </c>
      <c r="J14" s="12" t="e">
        <f t="shared" si="4"/>
        <v>#VALUE!</v>
      </c>
      <c r="K14" s="36"/>
      <c r="L14" s="35" t="s">
        <v>12</v>
      </c>
      <c r="M14" s="28" t="s">
        <v>4</v>
      </c>
      <c r="N14" s="18" t="s">
        <v>23</v>
      </c>
      <c r="O14" s="49" t="s">
        <v>6</v>
      </c>
      <c r="P14" s="49" t="s">
        <v>7</v>
      </c>
      <c r="Q14" s="49" t="s">
        <v>8</v>
      </c>
      <c r="R14" s="49" t="s">
        <v>9</v>
      </c>
      <c r="S14" s="48" t="e">
        <f t="shared" si="11"/>
        <v>#VALUE!</v>
      </c>
      <c r="T14" s="54"/>
      <c r="U14" s="54"/>
    </row>
    <row r="15" spans="1:22" ht="18.75" customHeight="1">
      <c r="A15" s="78" t="s">
        <v>26</v>
      </c>
      <c r="B15" s="32" t="s">
        <v>54</v>
      </c>
      <c r="C15" s="25">
        <v>36</v>
      </c>
      <c r="D15" s="13">
        <v>11</v>
      </c>
      <c r="E15" s="15">
        <f>IF(C15="","",C15-M15)</f>
        <v>36</v>
      </c>
      <c r="F15" s="15">
        <f>IF(C15="","",IF(C15&gt;18,1,0))</f>
        <v>1</v>
      </c>
      <c r="G15" s="15">
        <f>IF(C15="","",IF(C15=18,1,0))</f>
        <v>0</v>
      </c>
      <c r="H15" s="15">
        <f>IF(C15="","",IF(C15&lt;18,1,0))</f>
        <v>0</v>
      </c>
      <c r="I15" s="5">
        <f t="shared" si="3"/>
        <v>3</v>
      </c>
      <c r="J15" s="12">
        <f t="shared" si="4"/>
        <v>3036036011</v>
      </c>
      <c r="K15" s="22" t="s">
        <v>15</v>
      </c>
      <c r="L15" s="32" t="s">
        <v>59</v>
      </c>
      <c r="M15" s="25">
        <f>IF(C15="","",36-C15)</f>
        <v>0</v>
      </c>
      <c r="N15" s="50">
        <f>IF(D15="","",11-D15)</f>
        <v>0</v>
      </c>
      <c r="O15" s="48">
        <f>IF(M15="","",M15-C15)</f>
        <v>-36</v>
      </c>
      <c r="P15" s="48">
        <f>IF(C15="","",IF(C15&lt;18,1,0))</f>
        <v>0</v>
      </c>
      <c r="Q15" s="48">
        <f>IF(C15="","",IF(C15=18,1,0))</f>
        <v>0</v>
      </c>
      <c r="R15" s="48">
        <f>IF(C15="","",IF(C15&gt;18,1,0))</f>
        <v>1</v>
      </c>
      <c r="S15" s="48">
        <f t="shared" si="11"/>
        <v>1</v>
      </c>
      <c r="T15" s="48">
        <f>IF(N15="","",N15+M15*1000+O15*1000000+S15*1000000000)</f>
        <v>964000000</v>
      </c>
      <c r="U15" s="55"/>
    </row>
    <row r="16" spans="1:22" ht="18.75" customHeight="1">
      <c r="A16" s="79" t="s">
        <v>25</v>
      </c>
      <c r="B16" s="32" t="s">
        <v>56</v>
      </c>
      <c r="C16" s="25">
        <v>22</v>
      </c>
      <c r="D16" s="13">
        <v>7</v>
      </c>
      <c r="E16" s="15">
        <f>IF(C16="","",C16-M16)</f>
        <v>8</v>
      </c>
      <c r="F16" s="15">
        <f t="shared" ref="F16:F18" si="23">IF(C16="","",IF(C16&gt;18,1,0))</f>
        <v>1</v>
      </c>
      <c r="G16" s="15">
        <f t="shared" ref="G16:G18" si="24">IF(C16="","",IF(C16=18,1,0))</f>
        <v>0</v>
      </c>
      <c r="H16" s="15">
        <f t="shared" ref="H16:H18" si="25">IF(C16="","",IF(C16&lt;18,1,0))</f>
        <v>0</v>
      </c>
      <c r="I16" s="5">
        <f t="shared" si="3"/>
        <v>3</v>
      </c>
      <c r="J16" s="12">
        <f t="shared" si="4"/>
        <v>3008022007</v>
      </c>
      <c r="K16" s="22" t="s">
        <v>15</v>
      </c>
      <c r="L16" s="32" t="s">
        <v>53</v>
      </c>
      <c r="M16" s="25">
        <f>IF(C16="","",36-C16)</f>
        <v>14</v>
      </c>
      <c r="N16" s="50">
        <f t="shared" ref="N16:N18" si="26">IF(D16="","",11-D16)</f>
        <v>4</v>
      </c>
      <c r="O16" s="48">
        <f t="shared" ref="O16:O18" si="27">IF(M16="","",M16-C16)</f>
        <v>-8</v>
      </c>
      <c r="P16" s="48">
        <f t="shared" ref="P16:P18" si="28">IF(C16="","",IF(C16&lt;18,1,0))</f>
        <v>0</v>
      </c>
      <c r="Q16" s="48">
        <f t="shared" ref="Q16:Q18" si="29">IF(C16="","",IF(C16=18,1,0))</f>
        <v>0</v>
      </c>
      <c r="R16" s="48">
        <f t="shared" ref="R16:R18" si="30">IF(C16="","",IF(C16&gt;18,1,0))</f>
        <v>1</v>
      </c>
      <c r="S16" s="48">
        <f t="shared" si="11"/>
        <v>1</v>
      </c>
      <c r="T16" s="48">
        <f t="shared" ref="T16:T18" si="31">IF(N16="","",N16+M16*1000+O16*1000000+S16*1000000000)</f>
        <v>992014004</v>
      </c>
      <c r="U16" s="55"/>
    </row>
    <row r="17" spans="1:21">
      <c r="A17" s="79" t="s">
        <v>25</v>
      </c>
      <c r="B17" s="32" t="s">
        <v>58</v>
      </c>
      <c r="C17" s="25">
        <v>28</v>
      </c>
      <c r="D17" s="13">
        <v>8</v>
      </c>
      <c r="E17" s="15">
        <f>IF(C17="","",C17-M17)</f>
        <v>20</v>
      </c>
      <c r="F17" s="15">
        <f t="shared" si="23"/>
        <v>1</v>
      </c>
      <c r="G17" s="15">
        <f t="shared" si="24"/>
        <v>0</v>
      </c>
      <c r="H17" s="15">
        <f t="shared" si="25"/>
        <v>0</v>
      </c>
      <c r="I17" s="5">
        <f t="shared" si="3"/>
        <v>3</v>
      </c>
      <c r="J17" s="12">
        <f t="shared" si="4"/>
        <v>3020028008</v>
      </c>
      <c r="K17" s="22" t="s">
        <v>15</v>
      </c>
      <c r="L17" s="32" t="s">
        <v>52</v>
      </c>
      <c r="M17" s="25">
        <f t="shared" ref="M17:M18" si="32">IF(C17="","",36-C17)</f>
        <v>8</v>
      </c>
      <c r="N17" s="50">
        <f t="shared" si="26"/>
        <v>3</v>
      </c>
      <c r="O17" s="48">
        <f t="shared" si="27"/>
        <v>-20</v>
      </c>
      <c r="P17" s="48">
        <f t="shared" si="28"/>
        <v>0</v>
      </c>
      <c r="Q17" s="48">
        <f t="shared" si="29"/>
        <v>0</v>
      </c>
      <c r="R17" s="48">
        <f t="shared" si="30"/>
        <v>1</v>
      </c>
      <c r="S17" s="48">
        <f t="shared" si="11"/>
        <v>1</v>
      </c>
      <c r="T17" s="48">
        <f t="shared" si="31"/>
        <v>980008003</v>
      </c>
      <c r="U17" s="55"/>
    </row>
    <row r="18" spans="1:21" ht="19.5" thickBot="1">
      <c r="A18" s="80" t="s">
        <v>25</v>
      </c>
      <c r="B18" s="33" t="s">
        <v>57</v>
      </c>
      <c r="C18" s="26">
        <v>20</v>
      </c>
      <c r="D18" s="14">
        <v>6</v>
      </c>
      <c r="E18" s="51">
        <f>IF(C18="","",C18-M18)</f>
        <v>4</v>
      </c>
      <c r="F18" s="51">
        <f t="shared" si="23"/>
        <v>1</v>
      </c>
      <c r="G18" s="51">
        <f t="shared" si="24"/>
        <v>0</v>
      </c>
      <c r="H18" s="51">
        <f t="shared" si="25"/>
        <v>0</v>
      </c>
      <c r="I18" s="5">
        <f t="shared" si="3"/>
        <v>3</v>
      </c>
      <c r="J18" s="12">
        <f t="shared" si="4"/>
        <v>3004020006</v>
      </c>
      <c r="K18" s="23" t="s">
        <v>15</v>
      </c>
      <c r="L18" s="33" t="s">
        <v>55</v>
      </c>
      <c r="M18" s="26">
        <f t="shared" si="32"/>
        <v>16</v>
      </c>
      <c r="N18" s="53">
        <f t="shared" si="26"/>
        <v>5</v>
      </c>
      <c r="O18" s="48">
        <f t="shared" si="27"/>
        <v>-4</v>
      </c>
      <c r="P18" s="48">
        <f t="shared" si="28"/>
        <v>0</v>
      </c>
      <c r="Q18" s="48">
        <f t="shared" si="29"/>
        <v>0</v>
      </c>
      <c r="R18" s="48">
        <f t="shared" si="30"/>
        <v>1</v>
      </c>
      <c r="S18" s="48">
        <f t="shared" si="11"/>
        <v>1</v>
      </c>
      <c r="T18" s="48">
        <f t="shared" si="31"/>
        <v>996016005</v>
      </c>
      <c r="U18" s="55"/>
    </row>
    <row r="19" spans="1:21" ht="7.5" customHeight="1" thickBot="1">
      <c r="A19" s="1"/>
      <c r="B19" s="30"/>
      <c r="C19" s="30"/>
      <c r="I19" s="5" t="str">
        <f t="shared" si="3"/>
        <v/>
      </c>
      <c r="J19" s="12">
        <f t="shared" si="4"/>
        <v>0</v>
      </c>
      <c r="M19" s="30"/>
      <c r="N19" s="16"/>
      <c r="O19" s="48"/>
      <c r="P19" s="48"/>
      <c r="Q19" s="48"/>
      <c r="R19" s="48"/>
      <c r="S19" s="48" t="str">
        <f t="shared" si="11"/>
        <v/>
      </c>
      <c r="T19" s="55"/>
      <c r="U19" s="55"/>
    </row>
    <row r="20" spans="1:21" s="2" customFormat="1" ht="35.25" customHeight="1">
      <c r="A20" s="27"/>
      <c r="B20" s="31" t="s">
        <v>3</v>
      </c>
      <c r="C20" s="28" t="s">
        <v>4</v>
      </c>
      <c r="D20" s="17" t="s">
        <v>23</v>
      </c>
      <c r="E20" s="17" t="s">
        <v>6</v>
      </c>
      <c r="F20" s="17" t="s">
        <v>7</v>
      </c>
      <c r="G20" s="17" t="s">
        <v>8</v>
      </c>
      <c r="H20" s="17" t="s">
        <v>9</v>
      </c>
      <c r="I20" s="5" t="e">
        <f t="shared" si="3"/>
        <v>#VALUE!</v>
      </c>
      <c r="J20" s="12" t="e">
        <f t="shared" si="4"/>
        <v>#VALUE!</v>
      </c>
      <c r="K20" s="36"/>
      <c r="L20" s="35" t="s">
        <v>12</v>
      </c>
      <c r="M20" s="28" t="s">
        <v>4</v>
      </c>
      <c r="N20" s="18" t="s">
        <v>23</v>
      </c>
      <c r="O20" s="49" t="s">
        <v>6</v>
      </c>
      <c r="P20" s="49" t="s">
        <v>7</v>
      </c>
      <c r="Q20" s="49" t="s">
        <v>8</v>
      </c>
      <c r="R20" s="49" t="s">
        <v>9</v>
      </c>
      <c r="S20" s="48" t="e">
        <f t="shared" si="11"/>
        <v>#VALUE!</v>
      </c>
      <c r="T20" s="54"/>
      <c r="U20" s="54"/>
    </row>
    <row r="21" spans="1:21" ht="18.75" customHeight="1">
      <c r="A21" s="78" t="s">
        <v>27</v>
      </c>
      <c r="B21" s="32" t="s">
        <v>52</v>
      </c>
      <c r="C21" s="25">
        <v>8</v>
      </c>
      <c r="D21" s="13">
        <v>3</v>
      </c>
      <c r="E21" s="15">
        <f>IF(C21="","",C21-M21)</f>
        <v>-20</v>
      </c>
      <c r="F21" s="15">
        <f>IF(C21="","",IF(C21&gt;18,1,0))</f>
        <v>0</v>
      </c>
      <c r="G21" s="15">
        <f>IF(C21="","",IF(C21=18,1,0))</f>
        <v>0</v>
      </c>
      <c r="H21" s="15">
        <f>IF(C21="","",IF(C21&lt;18,1,0))</f>
        <v>1</v>
      </c>
      <c r="I21" s="5">
        <f t="shared" si="3"/>
        <v>1</v>
      </c>
      <c r="J21" s="12">
        <f t="shared" si="4"/>
        <v>980008003</v>
      </c>
      <c r="K21" s="22" t="s">
        <v>15</v>
      </c>
      <c r="L21" s="32" t="s">
        <v>56</v>
      </c>
      <c r="M21" s="25">
        <f>IF(C21="","",36-C21)</f>
        <v>28</v>
      </c>
      <c r="N21" s="50">
        <f>IF(D21="","",11-D21)</f>
        <v>8</v>
      </c>
      <c r="O21" s="48">
        <f>IF(M21="","",M21-C21)</f>
        <v>20</v>
      </c>
      <c r="P21" s="48">
        <f>IF(C21="","",IF(C21&lt;18,1,0))</f>
        <v>1</v>
      </c>
      <c r="Q21" s="48">
        <f>IF(C21="","",IF(C21=18,1,0))</f>
        <v>0</v>
      </c>
      <c r="R21" s="48">
        <f>IF(C21="","",IF(C21&gt;18,1,0))</f>
        <v>0</v>
      </c>
      <c r="S21" s="48">
        <f t="shared" si="11"/>
        <v>3</v>
      </c>
      <c r="T21" s="48">
        <f>IF(N21="","",N21+M21*1000+O21*1000000+S21*1000000000)</f>
        <v>3020028008</v>
      </c>
      <c r="U21" s="55"/>
    </row>
    <row r="22" spans="1:21">
      <c r="A22" s="79" t="s">
        <v>25</v>
      </c>
      <c r="B22" s="32" t="s">
        <v>53</v>
      </c>
      <c r="C22" s="25">
        <v>30</v>
      </c>
      <c r="D22" s="13">
        <v>8</v>
      </c>
      <c r="E22" s="15">
        <f>IF(C22="","",C22-M22)</f>
        <v>24</v>
      </c>
      <c r="F22" s="15">
        <f t="shared" ref="F22:F24" si="33">IF(C22="","",IF(C22&gt;18,1,0))</f>
        <v>1</v>
      </c>
      <c r="G22" s="15">
        <f t="shared" ref="G22:G24" si="34">IF(C22="","",IF(C22=18,1,0))</f>
        <v>0</v>
      </c>
      <c r="H22" s="15">
        <f t="shared" ref="H22:H24" si="35">IF(C22="","",IF(C22&lt;18,1,0))</f>
        <v>0</v>
      </c>
      <c r="I22" s="5">
        <f t="shared" si="3"/>
        <v>3</v>
      </c>
      <c r="J22" s="12">
        <f t="shared" si="4"/>
        <v>3024030008</v>
      </c>
      <c r="K22" s="22" t="s">
        <v>15</v>
      </c>
      <c r="L22" s="32" t="s">
        <v>54</v>
      </c>
      <c r="M22" s="25">
        <f t="shared" ref="M22:M24" si="36">IF(C22="","",36-C22)</f>
        <v>6</v>
      </c>
      <c r="N22" s="50">
        <f t="shared" ref="N22:N24" si="37">IF(D22="","",11-D22)</f>
        <v>3</v>
      </c>
      <c r="O22" s="48">
        <f t="shared" ref="O22:O24" si="38">IF(M22="","",M22-C22)</f>
        <v>-24</v>
      </c>
      <c r="P22" s="48">
        <f t="shared" ref="P22:P24" si="39">IF(C22="","",IF(C22&lt;18,1,0))</f>
        <v>0</v>
      </c>
      <c r="Q22" s="48">
        <f t="shared" ref="Q22:Q24" si="40">IF(C22="","",IF(C22=18,1,0))</f>
        <v>0</v>
      </c>
      <c r="R22" s="48">
        <f t="shared" ref="R22:R24" si="41">IF(C22="","",IF(C22&gt;18,1,0))</f>
        <v>1</v>
      </c>
      <c r="S22" s="48">
        <f t="shared" si="11"/>
        <v>1</v>
      </c>
      <c r="T22" s="48">
        <f t="shared" ref="T22:T24" si="42">IF(N22="","",N22+M22*1000+O22*1000000+S22*1000000000)</f>
        <v>976006003</v>
      </c>
      <c r="U22" s="55"/>
    </row>
    <row r="23" spans="1:21">
      <c r="A23" s="79" t="s">
        <v>25</v>
      </c>
      <c r="B23" s="32" t="s">
        <v>59</v>
      </c>
      <c r="C23" s="25">
        <v>18</v>
      </c>
      <c r="D23" s="13">
        <v>6</v>
      </c>
      <c r="E23" s="15">
        <f>IF(C23="","",C23-M23)</f>
        <v>0</v>
      </c>
      <c r="F23" s="15">
        <f t="shared" si="33"/>
        <v>0</v>
      </c>
      <c r="G23" s="15">
        <f t="shared" si="34"/>
        <v>1</v>
      </c>
      <c r="H23" s="15">
        <f t="shared" si="35"/>
        <v>0</v>
      </c>
      <c r="I23" s="5">
        <f t="shared" si="3"/>
        <v>2</v>
      </c>
      <c r="J23" s="12">
        <f t="shared" si="4"/>
        <v>2000018006</v>
      </c>
      <c r="K23" s="22" t="s">
        <v>15</v>
      </c>
      <c r="L23" s="32" t="s">
        <v>57</v>
      </c>
      <c r="M23" s="25">
        <f t="shared" si="36"/>
        <v>18</v>
      </c>
      <c r="N23" s="50">
        <f t="shared" si="37"/>
        <v>5</v>
      </c>
      <c r="O23" s="48">
        <f t="shared" si="38"/>
        <v>0</v>
      </c>
      <c r="P23" s="48">
        <f t="shared" si="39"/>
        <v>0</v>
      </c>
      <c r="Q23" s="48">
        <f t="shared" si="40"/>
        <v>1</v>
      </c>
      <c r="R23" s="48">
        <f t="shared" si="41"/>
        <v>0</v>
      </c>
      <c r="S23" s="48">
        <f t="shared" si="11"/>
        <v>2</v>
      </c>
      <c r="T23" s="48">
        <f t="shared" si="42"/>
        <v>2000018005</v>
      </c>
      <c r="U23" s="55"/>
    </row>
    <row r="24" spans="1:21" ht="19.5" thickBot="1">
      <c r="A24" s="80" t="s">
        <v>25</v>
      </c>
      <c r="B24" s="33" t="s">
        <v>55</v>
      </c>
      <c r="C24" s="26">
        <v>16</v>
      </c>
      <c r="D24" s="14">
        <v>5</v>
      </c>
      <c r="E24" s="51">
        <f>IF(C24="","",C24-M24)</f>
        <v>-4</v>
      </c>
      <c r="F24" s="51">
        <f t="shared" si="33"/>
        <v>0</v>
      </c>
      <c r="G24" s="51">
        <f t="shared" si="34"/>
        <v>0</v>
      </c>
      <c r="H24" s="51">
        <f t="shared" si="35"/>
        <v>1</v>
      </c>
      <c r="I24" s="5">
        <f t="shared" si="3"/>
        <v>1</v>
      </c>
      <c r="J24" s="12">
        <f t="shared" si="4"/>
        <v>996016005</v>
      </c>
      <c r="K24" s="23" t="s">
        <v>15</v>
      </c>
      <c r="L24" s="33" t="s">
        <v>58</v>
      </c>
      <c r="M24" s="26">
        <f t="shared" si="36"/>
        <v>20</v>
      </c>
      <c r="N24" s="53">
        <f t="shared" si="37"/>
        <v>6</v>
      </c>
      <c r="O24" s="48">
        <f t="shared" si="38"/>
        <v>4</v>
      </c>
      <c r="P24" s="48">
        <f t="shared" si="39"/>
        <v>1</v>
      </c>
      <c r="Q24" s="48">
        <f t="shared" si="40"/>
        <v>0</v>
      </c>
      <c r="R24" s="48">
        <f t="shared" si="41"/>
        <v>0</v>
      </c>
      <c r="S24" s="48">
        <f t="shared" si="11"/>
        <v>3</v>
      </c>
      <c r="T24" s="48">
        <f t="shared" si="42"/>
        <v>3004020006</v>
      </c>
      <c r="U24" s="55"/>
    </row>
    <row r="25" spans="1:21" ht="9.75" customHeight="1" thickBot="1">
      <c r="A25" s="1"/>
      <c r="B25" s="30"/>
      <c r="E25" s="16"/>
      <c r="F25" s="16"/>
      <c r="G25" s="16"/>
      <c r="H25" s="16"/>
      <c r="I25" s="5" t="str">
        <f t="shared" si="3"/>
        <v/>
      </c>
      <c r="J25" s="12">
        <f t="shared" si="4"/>
        <v>0</v>
      </c>
      <c r="K25" s="22"/>
      <c r="L25" s="30"/>
      <c r="N25" s="16"/>
      <c r="O25" s="48"/>
      <c r="P25" s="48"/>
      <c r="Q25" s="48"/>
      <c r="R25" s="48"/>
      <c r="S25" s="48" t="str">
        <f t="shared" si="11"/>
        <v/>
      </c>
      <c r="T25" s="55"/>
      <c r="U25" s="55"/>
    </row>
    <row r="26" spans="1:21" s="2" customFormat="1" ht="35.25" customHeight="1">
      <c r="A26" s="27"/>
      <c r="B26" s="31" t="s">
        <v>3</v>
      </c>
      <c r="C26" s="28" t="s">
        <v>4</v>
      </c>
      <c r="D26" s="17" t="s">
        <v>23</v>
      </c>
      <c r="E26" s="17" t="s">
        <v>6</v>
      </c>
      <c r="F26" s="17" t="s">
        <v>7</v>
      </c>
      <c r="G26" s="17" t="s">
        <v>8</v>
      </c>
      <c r="H26" s="17" t="s">
        <v>9</v>
      </c>
      <c r="I26" s="5" t="e">
        <f t="shared" si="3"/>
        <v>#VALUE!</v>
      </c>
      <c r="J26" s="12" t="e">
        <f t="shared" si="4"/>
        <v>#VALUE!</v>
      </c>
      <c r="K26" s="36"/>
      <c r="L26" s="35" t="s">
        <v>12</v>
      </c>
      <c r="M26" s="28" t="s">
        <v>4</v>
      </c>
      <c r="N26" s="18" t="s">
        <v>23</v>
      </c>
      <c r="O26" s="49" t="s">
        <v>6</v>
      </c>
      <c r="P26" s="49" t="s">
        <v>7</v>
      </c>
      <c r="Q26" s="49" t="s">
        <v>8</v>
      </c>
      <c r="R26" s="49" t="s">
        <v>9</v>
      </c>
      <c r="S26" s="48" t="e">
        <f t="shared" si="11"/>
        <v>#VALUE!</v>
      </c>
      <c r="T26" s="54"/>
      <c r="U26" s="54"/>
    </row>
    <row r="27" spans="1:21" ht="18.75" customHeight="1">
      <c r="A27" s="78" t="s">
        <v>28</v>
      </c>
      <c r="B27" s="32" t="s">
        <v>54</v>
      </c>
      <c r="C27" s="25">
        <v>24</v>
      </c>
      <c r="D27" s="13">
        <v>7</v>
      </c>
      <c r="E27" s="15">
        <f>IF(C27="","",C27-M27)</f>
        <v>12</v>
      </c>
      <c r="F27" s="15">
        <f>IF(C27="","",IF(C27&gt;18,1,0))</f>
        <v>1</v>
      </c>
      <c r="G27" s="15">
        <f>IF(C27="","",IF(C27=18,1,0))</f>
        <v>0</v>
      </c>
      <c r="H27" s="15">
        <f>IF(C27="","",IF(C27&lt;18,1,0))</f>
        <v>0</v>
      </c>
      <c r="I27" s="5">
        <f t="shared" si="3"/>
        <v>3</v>
      </c>
      <c r="J27" s="12">
        <f t="shared" si="4"/>
        <v>3012024007</v>
      </c>
      <c r="K27" s="22" t="s">
        <v>15</v>
      </c>
      <c r="L27" s="32" t="s">
        <v>52</v>
      </c>
      <c r="M27" s="25">
        <f>IF(C27="","",36-C27)</f>
        <v>12</v>
      </c>
      <c r="N27" s="50">
        <f>IF(D27="","",11-D27)</f>
        <v>4</v>
      </c>
      <c r="O27" s="48">
        <f>IF(M27="","",M27-C27)</f>
        <v>-12</v>
      </c>
      <c r="P27" s="48">
        <f>IF(C27="","",IF(C27&lt;18,1,0))</f>
        <v>0</v>
      </c>
      <c r="Q27" s="48">
        <f>IF(C27="","",IF(C27=18,1,0))</f>
        <v>0</v>
      </c>
      <c r="R27" s="48">
        <f>IF(C27="","",IF(C27&gt;18,1,0))</f>
        <v>1</v>
      </c>
      <c r="S27" s="48">
        <f t="shared" si="11"/>
        <v>1</v>
      </c>
      <c r="T27" s="48">
        <f>IF(N27="","",N27+M27*1000+O27*1000000+S27*1000000000)</f>
        <v>988012004</v>
      </c>
      <c r="U27" s="55"/>
    </row>
    <row r="28" spans="1:21">
      <c r="A28" s="79" t="s">
        <v>25</v>
      </c>
      <c r="B28" s="32" t="s">
        <v>56</v>
      </c>
      <c r="C28" s="25">
        <v>10</v>
      </c>
      <c r="D28" s="13">
        <v>4</v>
      </c>
      <c r="E28" s="15">
        <f>IF(C28="","",C28-M28)</f>
        <v>-16</v>
      </c>
      <c r="F28" s="15">
        <f t="shared" ref="F28:F30" si="43">IF(C28="","",IF(C28&gt;18,1,0))</f>
        <v>0</v>
      </c>
      <c r="G28" s="15">
        <f t="shared" ref="G28:G30" si="44">IF(C28="","",IF(C28=18,1,0))</f>
        <v>0</v>
      </c>
      <c r="H28" s="15">
        <f t="shared" ref="H28:H30" si="45">IF(C28="","",IF(C28&lt;18,1,0))</f>
        <v>1</v>
      </c>
      <c r="I28" s="5">
        <f t="shared" si="3"/>
        <v>1</v>
      </c>
      <c r="J28" s="12">
        <f t="shared" si="4"/>
        <v>984010004</v>
      </c>
      <c r="K28" s="22" t="s">
        <v>15</v>
      </c>
      <c r="L28" s="32" t="s">
        <v>58</v>
      </c>
      <c r="M28" s="25">
        <f t="shared" ref="M28:M30" si="46">IF(C28="","",36-C28)</f>
        <v>26</v>
      </c>
      <c r="N28" s="50">
        <f t="shared" ref="N28:N30" si="47">IF(D28="","",11-D28)</f>
        <v>7</v>
      </c>
      <c r="O28" s="48">
        <f t="shared" ref="O28:O30" si="48">IF(M28="","",M28-C28)</f>
        <v>16</v>
      </c>
      <c r="P28" s="48">
        <f t="shared" ref="P28:P30" si="49">IF(C28="","",IF(C28&lt;18,1,0))</f>
        <v>1</v>
      </c>
      <c r="Q28" s="48">
        <f t="shared" ref="Q28:Q30" si="50">IF(C28="","",IF(C28=18,1,0))</f>
        <v>0</v>
      </c>
      <c r="R28" s="48">
        <f t="shared" ref="R28:R30" si="51">IF(C28="","",IF(C28&gt;18,1,0))</f>
        <v>0</v>
      </c>
      <c r="S28" s="48">
        <f t="shared" si="11"/>
        <v>3</v>
      </c>
      <c r="T28" s="48">
        <f t="shared" ref="T28:T30" si="52">IF(N28="","",N28+M28*1000+O28*1000000+S28*1000000000)</f>
        <v>3016026007</v>
      </c>
      <c r="U28" s="55"/>
    </row>
    <row r="29" spans="1:21">
      <c r="A29" s="79" t="s">
        <v>25</v>
      </c>
      <c r="B29" s="32" t="s">
        <v>59</v>
      </c>
      <c r="C29" s="25">
        <v>16</v>
      </c>
      <c r="D29" s="13">
        <v>6</v>
      </c>
      <c r="E29" s="15">
        <f>IF(C29="","",C29-M29)</f>
        <v>-4</v>
      </c>
      <c r="F29" s="15">
        <f t="shared" si="43"/>
        <v>0</v>
      </c>
      <c r="G29" s="15">
        <f t="shared" si="44"/>
        <v>0</v>
      </c>
      <c r="H29" s="15">
        <f t="shared" si="45"/>
        <v>1</v>
      </c>
      <c r="I29" s="5">
        <f t="shared" si="3"/>
        <v>1</v>
      </c>
      <c r="J29" s="12">
        <f t="shared" si="4"/>
        <v>996016006</v>
      </c>
      <c r="K29" s="22" t="s">
        <v>15</v>
      </c>
      <c r="L29" s="32" t="s">
        <v>55</v>
      </c>
      <c r="M29" s="25">
        <f t="shared" si="46"/>
        <v>20</v>
      </c>
      <c r="N29" s="50">
        <f t="shared" si="47"/>
        <v>5</v>
      </c>
      <c r="O29" s="48">
        <f t="shared" si="48"/>
        <v>4</v>
      </c>
      <c r="P29" s="48">
        <f t="shared" si="49"/>
        <v>1</v>
      </c>
      <c r="Q29" s="48">
        <f t="shared" si="50"/>
        <v>0</v>
      </c>
      <c r="R29" s="48">
        <f t="shared" si="51"/>
        <v>0</v>
      </c>
      <c r="S29" s="48">
        <f t="shared" si="11"/>
        <v>3</v>
      </c>
      <c r="T29" s="48">
        <f t="shared" si="52"/>
        <v>3004020005</v>
      </c>
      <c r="U29" s="55"/>
    </row>
    <row r="30" spans="1:21" ht="19.5" thickBot="1">
      <c r="A30" s="80" t="s">
        <v>25</v>
      </c>
      <c r="B30" s="33" t="s">
        <v>57</v>
      </c>
      <c r="C30" s="26">
        <v>28</v>
      </c>
      <c r="D30" s="14">
        <v>9</v>
      </c>
      <c r="E30" s="51">
        <f>IF(C30="","",C30-M30)</f>
        <v>20</v>
      </c>
      <c r="F30" s="51">
        <f t="shared" si="43"/>
        <v>1</v>
      </c>
      <c r="G30" s="51">
        <f t="shared" si="44"/>
        <v>0</v>
      </c>
      <c r="H30" s="51">
        <f t="shared" si="45"/>
        <v>0</v>
      </c>
      <c r="I30" s="5">
        <f t="shared" si="3"/>
        <v>3</v>
      </c>
      <c r="J30" s="12">
        <f t="shared" si="4"/>
        <v>3020028009</v>
      </c>
      <c r="K30" s="23" t="s">
        <v>15</v>
      </c>
      <c r="L30" s="33" t="s">
        <v>53</v>
      </c>
      <c r="M30" s="26">
        <f t="shared" si="46"/>
        <v>8</v>
      </c>
      <c r="N30" s="53">
        <f t="shared" si="47"/>
        <v>2</v>
      </c>
      <c r="O30" s="48">
        <f t="shared" si="48"/>
        <v>-20</v>
      </c>
      <c r="P30" s="48">
        <f t="shared" si="49"/>
        <v>0</v>
      </c>
      <c r="Q30" s="48">
        <f t="shared" si="50"/>
        <v>0</v>
      </c>
      <c r="R30" s="48">
        <f t="shared" si="51"/>
        <v>1</v>
      </c>
      <c r="S30" s="48">
        <f t="shared" si="11"/>
        <v>1</v>
      </c>
      <c r="T30" s="48">
        <f t="shared" si="52"/>
        <v>980008002</v>
      </c>
      <c r="U30" s="55"/>
    </row>
    <row r="31" spans="1:21" ht="11.25" customHeight="1" thickBot="1">
      <c r="A31" s="1"/>
      <c r="B31" s="30"/>
      <c r="C31" s="30"/>
      <c r="I31" s="5" t="str">
        <f t="shared" si="3"/>
        <v/>
      </c>
      <c r="J31" s="12">
        <f t="shared" si="4"/>
        <v>0</v>
      </c>
      <c r="M31" s="30"/>
      <c r="N31" s="16"/>
      <c r="O31" s="48"/>
      <c r="P31" s="48"/>
      <c r="Q31" s="48"/>
      <c r="R31" s="48"/>
      <c r="S31" s="48" t="str">
        <f t="shared" si="11"/>
        <v/>
      </c>
      <c r="T31" s="54"/>
      <c r="U31" s="55"/>
    </row>
    <row r="32" spans="1:21" s="2" customFormat="1" ht="35.25" customHeight="1">
      <c r="A32" s="27"/>
      <c r="B32" s="31" t="s">
        <v>3</v>
      </c>
      <c r="C32" s="28" t="s">
        <v>4</v>
      </c>
      <c r="D32" s="17" t="s">
        <v>23</v>
      </c>
      <c r="E32" s="17" t="s">
        <v>6</v>
      </c>
      <c r="F32" s="17" t="s">
        <v>7</v>
      </c>
      <c r="G32" s="17" t="s">
        <v>8</v>
      </c>
      <c r="H32" s="17" t="s">
        <v>9</v>
      </c>
      <c r="I32" s="5" t="e">
        <f t="shared" si="3"/>
        <v>#VALUE!</v>
      </c>
      <c r="J32" s="12" t="e">
        <f t="shared" si="4"/>
        <v>#VALUE!</v>
      </c>
      <c r="K32" s="36"/>
      <c r="L32" s="35" t="s">
        <v>12</v>
      </c>
      <c r="M32" s="28" t="s">
        <v>4</v>
      </c>
      <c r="N32" s="18" t="s">
        <v>23</v>
      </c>
      <c r="O32" s="49" t="s">
        <v>6</v>
      </c>
      <c r="P32" s="49" t="s">
        <v>7</v>
      </c>
      <c r="Q32" s="49" t="s">
        <v>8</v>
      </c>
      <c r="R32" s="49" t="s">
        <v>9</v>
      </c>
      <c r="S32" s="48" t="e">
        <f t="shared" si="11"/>
        <v>#VALUE!</v>
      </c>
      <c r="T32" s="54"/>
      <c r="U32" s="54"/>
    </row>
    <row r="33" spans="1:21" ht="18.75" customHeight="1">
      <c r="A33" s="78" t="s">
        <v>29</v>
      </c>
      <c r="B33" s="32" t="s">
        <v>52</v>
      </c>
      <c r="C33" s="25" t="str">
        <f>""</f>
        <v/>
      </c>
      <c r="D33" s="13"/>
      <c r="E33" s="15" t="str">
        <f>IF(C33="","",C33-M33)</f>
        <v/>
      </c>
      <c r="F33" s="15" t="str">
        <f>IF(C33="","",IF(C33&gt;18,1,0))</f>
        <v/>
      </c>
      <c r="G33" s="15" t="str">
        <f>IF(C33="","",IF(C33=18,1,0))</f>
        <v/>
      </c>
      <c r="H33" s="15" t="str">
        <f>IF(C33="","",IF(C33&lt;18,1,0))</f>
        <v/>
      </c>
      <c r="I33" s="5" t="str">
        <f t="shared" si="3"/>
        <v/>
      </c>
      <c r="J33" s="12">
        <f t="shared" si="4"/>
        <v>0</v>
      </c>
      <c r="K33" s="22" t="s">
        <v>15</v>
      </c>
      <c r="L33" s="32" t="s">
        <v>57</v>
      </c>
      <c r="M33" s="25" t="str">
        <f>IF(C33="","",36-C33)</f>
        <v/>
      </c>
      <c r="N33" s="50" t="str">
        <f>IF(D33="","",11-D33)</f>
        <v/>
      </c>
      <c r="O33" s="48" t="str">
        <f>IF(M33="","",M33-C33)</f>
        <v/>
      </c>
      <c r="P33" s="48" t="str">
        <f>IF(C33="","",IF(C33&lt;18,1,0))</f>
        <v/>
      </c>
      <c r="Q33" s="48" t="str">
        <f>IF(C33="","",IF(C33=18,1,0))</f>
        <v/>
      </c>
      <c r="R33" s="48" t="str">
        <f>IF(C33="","",IF(C33&gt;18,1,0))</f>
        <v/>
      </c>
      <c r="S33" s="48" t="str">
        <f t="shared" si="11"/>
        <v/>
      </c>
      <c r="T33" s="48" t="str">
        <f>IF(N33="","",N33+M33*1000+O33*1000000+S33*1000000000)</f>
        <v/>
      </c>
      <c r="U33" s="55"/>
    </row>
    <row r="34" spans="1:21">
      <c r="A34" s="79" t="s">
        <v>25</v>
      </c>
      <c r="B34" s="32" t="s">
        <v>53</v>
      </c>
      <c r="C34" s="25" t="str">
        <f>""</f>
        <v/>
      </c>
      <c r="D34" s="13"/>
      <c r="E34" s="15" t="str">
        <f>IF(C34="","",C34-M34)</f>
        <v/>
      </c>
      <c r="F34" s="15" t="str">
        <f t="shared" ref="F34:F36" si="53">IF(C34="","",IF(C34&gt;18,1,0))</f>
        <v/>
      </c>
      <c r="G34" s="15" t="str">
        <f t="shared" ref="G34:G36" si="54">IF(C34="","",IF(C34=18,1,0))</f>
        <v/>
      </c>
      <c r="H34" s="15" t="str">
        <f t="shared" ref="H34:H36" si="55">IF(C34="","",IF(C34&lt;18,1,0))</f>
        <v/>
      </c>
      <c r="I34" s="5" t="str">
        <f t="shared" si="3"/>
        <v/>
      </c>
      <c r="J34" s="12">
        <f t="shared" si="4"/>
        <v>0</v>
      </c>
      <c r="K34" s="22" t="s">
        <v>15</v>
      </c>
      <c r="L34" s="32" t="s">
        <v>59</v>
      </c>
      <c r="M34" s="25" t="str">
        <f t="shared" ref="M34:M36" si="56">IF(C34="","",36-C34)</f>
        <v/>
      </c>
      <c r="N34" s="50" t="str">
        <f t="shared" ref="N34:N36" si="57">IF(D34="","",11-D34)</f>
        <v/>
      </c>
      <c r="O34" s="48" t="str">
        <f t="shared" ref="O34:O36" si="58">IF(M34="","",M34-C34)</f>
        <v/>
      </c>
      <c r="P34" s="48" t="str">
        <f t="shared" ref="P34:P36" si="59">IF(C34="","",IF(C34&lt;18,1,0))</f>
        <v/>
      </c>
      <c r="Q34" s="48" t="str">
        <f t="shared" ref="Q34:Q36" si="60">IF(C34="","",IF(C34=18,1,0))</f>
        <v/>
      </c>
      <c r="R34" s="48" t="str">
        <f t="shared" ref="R34:R36" si="61">IF(C34="","",IF(C34&gt;18,1,0))</f>
        <v/>
      </c>
      <c r="S34" s="48" t="str">
        <f t="shared" si="11"/>
        <v/>
      </c>
      <c r="T34" s="48" t="str">
        <f t="shared" ref="T34:T36" si="62">IF(N34="","",N34+M34*1000+O34*1000000+S34*1000000000)</f>
        <v/>
      </c>
      <c r="U34" s="55"/>
    </row>
    <row r="35" spans="1:21">
      <c r="A35" s="79" t="s">
        <v>25</v>
      </c>
      <c r="B35" s="32" t="s">
        <v>56</v>
      </c>
      <c r="C35" s="25" t="str">
        <f>""</f>
        <v/>
      </c>
      <c r="D35" s="13"/>
      <c r="E35" s="15" t="str">
        <f>IF(C35="","",C35-M35)</f>
        <v/>
      </c>
      <c r="F35" s="15" t="str">
        <f t="shared" si="53"/>
        <v/>
      </c>
      <c r="G35" s="15" t="str">
        <f t="shared" si="54"/>
        <v/>
      </c>
      <c r="H35" s="15" t="str">
        <f t="shared" si="55"/>
        <v/>
      </c>
      <c r="I35" s="5" t="str">
        <f t="shared" si="3"/>
        <v/>
      </c>
      <c r="J35" s="12">
        <f t="shared" si="4"/>
        <v>0</v>
      </c>
      <c r="K35" s="22" t="s">
        <v>15</v>
      </c>
      <c r="L35" s="32" t="s">
        <v>55</v>
      </c>
      <c r="M35" s="25" t="str">
        <f t="shared" si="56"/>
        <v/>
      </c>
      <c r="N35" s="50" t="str">
        <f t="shared" si="57"/>
        <v/>
      </c>
      <c r="O35" s="48" t="str">
        <f t="shared" si="58"/>
        <v/>
      </c>
      <c r="P35" s="48" t="str">
        <f t="shared" si="59"/>
        <v/>
      </c>
      <c r="Q35" s="48" t="str">
        <f t="shared" si="60"/>
        <v/>
      </c>
      <c r="R35" s="48" t="str">
        <f t="shared" si="61"/>
        <v/>
      </c>
      <c r="S35" s="48" t="str">
        <f t="shared" si="11"/>
        <v/>
      </c>
      <c r="T35" s="48" t="str">
        <f t="shared" si="62"/>
        <v/>
      </c>
      <c r="U35" s="55"/>
    </row>
    <row r="36" spans="1:21" ht="18.75" customHeight="1" thickBot="1">
      <c r="A36" s="80" t="s">
        <v>25</v>
      </c>
      <c r="B36" s="33" t="s">
        <v>58</v>
      </c>
      <c r="C36" s="26" t="str">
        <f>""</f>
        <v/>
      </c>
      <c r="D36" s="14"/>
      <c r="E36" s="51" t="str">
        <f>IF(C36="","",C36-M36)</f>
        <v/>
      </c>
      <c r="F36" s="51" t="str">
        <f t="shared" si="53"/>
        <v/>
      </c>
      <c r="G36" s="51" t="str">
        <f t="shared" si="54"/>
        <v/>
      </c>
      <c r="H36" s="51" t="str">
        <f t="shared" si="55"/>
        <v/>
      </c>
      <c r="I36" s="5" t="str">
        <f t="shared" si="3"/>
        <v/>
      </c>
      <c r="J36" s="12">
        <f t="shared" si="4"/>
        <v>0</v>
      </c>
      <c r="K36" s="23" t="s">
        <v>15</v>
      </c>
      <c r="L36" s="33" t="s">
        <v>54</v>
      </c>
      <c r="M36" s="26" t="str">
        <f t="shared" si="56"/>
        <v/>
      </c>
      <c r="N36" s="53" t="str">
        <f t="shared" si="57"/>
        <v/>
      </c>
      <c r="O36" s="48" t="str">
        <f t="shared" si="58"/>
        <v/>
      </c>
      <c r="P36" s="48" t="str">
        <f t="shared" si="59"/>
        <v/>
      </c>
      <c r="Q36" s="48" t="str">
        <f t="shared" si="60"/>
        <v/>
      </c>
      <c r="R36" s="48" t="str">
        <f t="shared" si="61"/>
        <v/>
      </c>
      <c r="S36" s="48" t="str">
        <f t="shared" si="11"/>
        <v/>
      </c>
      <c r="T36" s="48" t="str">
        <f t="shared" si="62"/>
        <v/>
      </c>
      <c r="U36" s="55"/>
    </row>
    <row r="37" spans="1:21" ht="18.75" customHeight="1" thickBot="1">
      <c r="A37" s="1"/>
      <c r="B37" s="30"/>
      <c r="C37" s="30"/>
      <c r="D37" s="72"/>
      <c r="E37" s="73"/>
      <c r="F37" s="73"/>
      <c r="G37" s="73"/>
      <c r="H37" s="73"/>
      <c r="I37" s="74" t="str">
        <f t="shared" si="3"/>
        <v/>
      </c>
      <c r="J37" s="75">
        <f t="shared" si="4"/>
        <v>0</v>
      </c>
      <c r="K37" s="76"/>
      <c r="L37" s="77"/>
      <c r="M37" s="30"/>
      <c r="N37" s="16"/>
      <c r="O37" s="48"/>
      <c r="P37" s="48"/>
      <c r="Q37" s="48"/>
      <c r="R37" s="48"/>
      <c r="S37" s="48" t="str">
        <f t="shared" si="11"/>
        <v/>
      </c>
      <c r="T37" s="55"/>
      <c r="U37" s="55"/>
    </row>
    <row r="38" spans="1:21" s="2" customFormat="1" ht="18.75" customHeight="1">
      <c r="A38" s="27"/>
      <c r="B38" s="31" t="s">
        <v>3</v>
      </c>
      <c r="C38" s="28" t="s">
        <v>4</v>
      </c>
      <c r="D38" s="17" t="s">
        <v>23</v>
      </c>
      <c r="E38" s="17" t="s">
        <v>6</v>
      </c>
      <c r="F38" s="17" t="s">
        <v>7</v>
      </c>
      <c r="G38" s="17" t="s">
        <v>8</v>
      </c>
      <c r="H38" s="17" t="s">
        <v>9</v>
      </c>
      <c r="I38" s="5" t="e">
        <f t="shared" si="3"/>
        <v>#VALUE!</v>
      </c>
      <c r="J38" s="12" t="e">
        <f t="shared" si="4"/>
        <v>#VALUE!</v>
      </c>
      <c r="K38" s="36"/>
      <c r="L38" s="35" t="s">
        <v>12</v>
      </c>
      <c r="M38" s="28" t="s">
        <v>4</v>
      </c>
      <c r="N38" s="18" t="s">
        <v>23</v>
      </c>
      <c r="O38" s="49" t="s">
        <v>6</v>
      </c>
      <c r="P38" s="49" t="s">
        <v>7</v>
      </c>
      <c r="Q38" s="49" t="s">
        <v>8</v>
      </c>
      <c r="R38" s="49" t="s">
        <v>9</v>
      </c>
      <c r="S38" s="48" t="e">
        <f t="shared" si="11"/>
        <v>#VALUE!</v>
      </c>
      <c r="T38" s="54"/>
      <c r="U38" s="54"/>
    </row>
    <row r="39" spans="1:21" ht="18.75" customHeight="1">
      <c r="A39" s="78" t="s">
        <v>30</v>
      </c>
      <c r="B39" s="32" t="s">
        <v>54</v>
      </c>
      <c r="C39" s="25" t="str">
        <f>""</f>
        <v/>
      </c>
      <c r="D39" s="13"/>
      <c r="E39" s="15" t="str">
        <f>IF(C39="","",C39-M39)</f>
        <v/>
      </c>
      <c r="F39" s="15" t="str">
        <f>IF(C39="","",IF(C39&gt;18,1,0))</f>
        <v/>
      </c>
      <c r="G39" s="15" t="str">
        <f>IF(C39="","",IF(C39=18,1,0))</f>
        <v/>
      </c>
      <c r="H39" s="15" t="str">
        <f>IF(C39="","",IF(C39&lt;18,1,0))</f>
        <v/>
      </c>
      <c r="I39" s="5" t="str">
        <f t="shared" si="3"/>
        <v/>
      </c>
      <c r="J39" s="12">
        <f t="shared" si="4"/>
        <v>0</v>
      </c>
      <c r="K39" s="22" t="s">
        <v>15</v>
      </c>
      <c r="L39" s="32" t="s">
        <v>56</v>
      </c>
      <c r="M39" s="25" t="str">
        <f>IF(C39="","",36-C39)</f>
        <v/>
      </c>
      <c r="N39" s="50" t="str">
        <f>IF(D39="","",11-D39)</f>
        <v/>
      </c>
      <c r="O39" s="48" t="str">
        <f>IF(M39="","",M39-C39)</f>
        <v/>
      </c>
      <c r="P39" s="48" t="str">
        <f>IF(C39="","",IF(C39&lt;18,1,0))</f>
        <v/>
      </c>
      <c r="Q39" s="48" t="str">
        <f>IF(C39="","",IF(C39=18,1,0))</f>
        <v/>
      </c>
      <c r="R39" s="48" t="str">
        <f>IF(C39="","",IF(C39&gt;18,1,0))</f>
        <v/>
      </c>
      <c r="S39" s="48" t="str">
        <f t="shared" si="11"/>
        <v/>
      </c>
      <c r="T39" s="48" t="str">
        <f>IF(N39="","",N39+M39*1000+O39*1000000+S39*1000000000)</f>
        <v/>
      </c>
      <c r="U39" s="55"/>
    </row>
    <row r="40" spans="1:21" ht="18.75" customHeight="1">
      <c r="A40" s="79" t="s">
        <v>25</v>
      </c>
      <c r="B40" s="32" t="s">
        <v>59</v>
      </c>
      <c r="C40" s="25" t="str">
        <f>""</f>
        <v/>
      </c>
      <c r="D40" s="13"/>
      <c r="E40" s="15" t="str">
        <f>IF(C40="","",C40-M40)</f>
        <v/>
      </c>
      <c r="F40" s="15" t="str">
        <f t="shared" ref="F40:F42" si="63">IF(C40="","",IF(C40&gt;18,1,0))</f>
        <v/>
      </c>
      <c r="G40" s="15" t="str">
        <f t="shared" ref="G40:G42" si="64">IF(C40="","",IF(C40=18,1,0))</f>
        <v/>
      </c>
      <c r="H40" s="15" t="str">
        <f t="shared" ref="H40:H42" si="65">IF(C40="","",IF(C40&lt;18,1,0))</f>
        <v/>
      </c>
      <c r="I40" s="5" t="str">
        <f t="shared" si="3"/>
        <v/>
      </c>
      <c r="J40" s="12">
        <f t="shared" si="4"/>
        <v>0</v>
      </c>
      <c r="K40" s="22" t="s">
        <v>15</v>
      </c>
      <c r="L40" s="32" t="s">
        <v>52</v>
      </c>
      <c r="M40" s="25" t="str">
        <f t="shared" ref="M40:M42" si="66">IF(C40="","",36-C40)</f>
        <v/>
      </c>
      <c r="N40" s="50" t="str">
        <f t="shared" ref="N40:N42" si="67">IF(D40="","",11-D40)</f>
        <v/>
      </c>
      <c r="O40" s="48" t="str">
        <f t="shared" ref="O40:O42" si="68">IF(M40="","",M40-C40)</f>
        <v/>
      </c>
      <c r="P40" s="48" t="str">
        <f t="shared" ref="P40:P42" si="69">IF(C40="","",IF(C40&lt;18,1,0))</f>
        <v/>
      </c>
      <c r="Q40" s="48" t="str">
        <f t="shared" ref="Q40:Q42" si="70">IF(C40="","",IF(C40=18,1,0))</f>
        <v/>
      </c>
      <c r="R40" s="48" t="str">
        <f t="shared" ref="R40:R42" si="71">IF(C40="","",IF(C40&gt;18,1,0))</f>
        <v/>
      </c>
      <c r="S40" s="48" t="str">
        <f t="shared" si="11"/>
        <v/>
      </c>
      <c r="T40" s="48" t="str">
        <f t="shared" ref="T40:T42" si="72">IF(N40="","",N40+M40*1000+O40*1000000+S40*1000000000)</f>
        <v/>
      </c>
      <c r="U40" s="55"/>
    </row>
    <row r="41" spans="1:21" ht="18.75" customHeight="1">
      <c r="A41" s="79" t="s">
        <v>25</v>
      </c>
      <c r="B41" s="32" t="s">
        <v>57</v>
      </c>
      <c r="C41" s="25" t="str">
        <f>""</f>
        <v/>
      </c>
      <c r="D41" s="13"/>
      <c r="E41" s="15" t="str">
        <f>IF(C41="","",C41-M41)</f>
        <v/>
      </c>
      <c r="F41" s="15" t="str">
        <f t="shared" si="63"/>
        <v/>
      </c>
      <c r="G41" s="15" t="str">
        <f t="shared" si="64"/>
        <v/>
      </c>
      <c r="H41" s="15" t="str">
        <f t="shared" si="65"/>
        <v/>
      </c>
      <c r="I41" s="5" t="str">
        <f t="shared" si="3"/>
        <v/>
      </c>
      <c r="J41" s="12">
        <f t="shared" si="4"/>
        <v>0</v>
      </c>
      <c r="K41" s="22" t="s">
        <v>15</v>
      </c>
      <c r="L41" s="32" t="s">
        <v>58</v>
      </c>
      <c r="M41" s="25" t="str">
        <f t="shared" si="66"/>
        <v/>
      </c>
      <c r="N41" s="50" t="str">
        <f t="shared" si="67"/>
        <v/>
      </c>
      <c r="O41" s="48" t="str">
        <f t="shared" si="68"/>
        <v/>
      </c>
      <c r="P41" s="48" t="str">
        <f t="shared" si="69"/>
        <v/>
      </c>
      <c r="Q41" s="48" t="str">
        <f t="shared" si="70"/>
        <v/>
      </c>
      <c r="R41" s="48" t="str">
        <f t="shared" si="71"/>
        <v/>
      </c>
      <c r="S41" s="48" t="str">
        <f t="shared" si="11"/>
        <v/>
      </c>
      <c r="T41" s="48" t="str">
        <f t="shared" si="72"/>
        <v/>
      </c>
      <c r="U41" s="55"/>
    </row>
    <row r="42" spans="1:21" ht="18.75" customHeight="1" thickBot="1">
      <c r="A42" s="80" t="s">
        <v>25</v>
      </c>
      <c r="B42" s="33" t="s">
        <v>55</v>
      </c>
      <c r="C42" s="26" t="str">
        <f>""</f>
        <v/>
      </c>
      <c r="D42" s="14"/>
      <c r="E42" s="51" t="str">
        <f>IF(C42="","",C42-M42)</f>
        <v/>
      </c>
      <c r="F42" s="51" t="str">
        <f t="shared" si="63"/>
        <v/>
      </c>
      <c r="G42" s="51" t="str">
        <f t="shared" si="64"/>
        <v/>
      </c>
      <c r="H42" s="51" t="str">
        <f t="shared" si="65"/>
        <v/>
      </c>
      <c r="I42" s="5" t="str">
        <f t="shared" si="3"/>
        <v/>
      </c>
      <c r="J42" s="12">
        <f t="shared" si="4"/>
        <v>0</v>
      </c>
      <c r="K42" s="23" t="s">
        <v>15</v>
      </c>
      <c r="L42" s="33" t="s">
        <v>53</v>
      </c>
      <c r="M42" s="26" t="str">
        <f t="shared" si="66"/>
        <v/>
      </c>
      <c r="N42" s="53" t="str">
        <f t="shared" si="67"/>
        <v/>
      </c>
      <c r="O42" s="48" t="str">
        <f t="shared" si="68"/>
        <v/>
      </c>
      <c r="P42" s="48" t="str">
        <f t="shared" si="69"/>
        <v/>
      </c>
      <c r="Q42" s="48" t="str">
        <f t="shared" si="70"/>
        <v/>
      </c>
      <c r="R42" s="48" t="str">
        <f t="shared" si="71"/>
        <v/>
      </c>
      <c r="S42" s="48" t="str">
        <f t="shared" si="11"/>
        <v/>
      </c>
      <c r="T42" s="48" t="str">
        <f t="shared" si="72"/>
        <v/>
      </c>
      <c r="U42" s="55"/>
    </row>
    <row r="43" spans="1:21" ht="18.75" hidden="1" customHeight="1" thickBot="1">
      <c r="A43" s="1"/>
      <c r="B43" s="30"/>
      <c r="C43" s="30"/>
      <c r="E43" s="16"/>
      <c r="F43" s="16"/>
      <c r="G43" s="16"/>
      <c r="H43" s="16"/>
      <c r="I43" s="5" t="str">
        <f t="shared" si="3"/>
        <v/>
      </c>
      <c r="J43" s="12">
        <f t="shared" si="4"/>
        <v>0</v>
      </c>
      <c r="K43" s="22"/>
      <c r="L43" s="30"/>
      <c r="M43" s="30"/>
      <c r="N43" s="16"/>
      <c r="O43" s="48"/>
      <c r="P43" s="48"/>
      <c r="Q43" s="48"/>
      <c r="R43" s="48"/>
      <c r="S43" s="48" t="str">
        <f t="shared" si="11"/>
        <v/>
      </c>
      <c r="T43" s="55"/>
      <c r="U43" s="55"/>
    </row>
    <row r="44" spans="1:21" s="2" customFormat="1" ht="18.75" hidden="1" customHeight="1">
      <c r="A44" s="27"/>
      <c r="B44" s="31" t="s">
        <v>3</v>
      </c>
      <c r="C44" s="28" t="s">
        <v>4</v>
      </c>
      <c r="D44" s="17" t="s">
        <v>23</v>
      </c>
      <c r="E44" s="17" t="s">
        <v>6</v>
      </c>
      <c r="F44" s="17" t="s">
        <v>7</v>
      </c>
      <c r="G44" s="17" t="s">
        <v>8</v>
      </c>
      <c r="H44" s="17" t="s">
        <v>9</v>
      </c>
      <c r="I44" s="5" t="e">
        <f t="shared" si="3"/>
        <v>#VALUE!</v>
      </c>
      <c r="J44" s="12" t="e">
        <f t="shared" si="4"/>
        <v>#VALUE!</v>
      </c>
      <c r="K44" s="36"/>
      <c r="L44" s="35" t="s">
        <v>12</v>
      </c>
      <c r="M44" s="28" t="s">
        <v>4</v>
      </c>
      <c r="N44" s="18" t="s">
        <v>23</v>
      </c>
      <c r="O44" s="49" t="s">
        <v>6</v>
      </c>
      <c r="P44" s="49" t="s">
        <v>7</v>
      </c>
      <c r="Q44" s="49" t="s">
        <v>8</v>
      </c>
      <c r="R44" s="49" t="s">
        <v>9</v>
      </c>
      <c r="S44" s="48" t="e">
        <f t="shared" si="11"/>
        <v>#VALUE!</v>
      </c>
      <c r="T44" s="54"/>
      <c r="U44" s="54"/>
    </row>
    <row r="45" spans="1:21" ht="18.75" hidden="1" customHeight="1">
      <c r="A45" s="78" t="s">
        <v>31</v>
      </c>
      <c r="B45" s="32" t="s">
        <v>53</v>
      </c>
      <c r="C45" s="25" t="str">
        <f>""</f>
        <v/>
      </c>
      <c r="D45" s="13"/>
      <c r="E45" s="15" t="str">
        <f>IF(C45="","",C45-M45)</f>
        <v/>
      </c>
      <c r="F45" s="15" t="str">
        <f>IF(C45="","",IF(C45&gt;18,1,0))</f>
        <v/>
      </c>
      <c r="G45" s="15" t="str">
        <f>IF(C45="","",IF(C45=18,1,0))</f>
        <v/>
      </c>
      <c r="H45" s="15" t="str">
        <f>IF(C45="","",IF(C45&lt;18,1,0))</f>
        <v/>
      </c>
      <c r="I45" s="5" t="str">
        <f t="shared" si="3"/>
        <v/>
      </c>
      <c r="J45" s="12">
        <f t="shared" si="4"/>
        <v>0</v>
      </c>
      <c r="K45" s="22" t="s">
        <v>15</v>
      </c>
      <c r="L45" s="32" t="s">
        <v>52</v>
      </c>
      <c r="M45" s="25" t="str">
        <f>IF(C45="","",36-C45)</f>
        <v/>
      </c>
      <c r="N45" s="50" t="str">
        <f>IF(D45="","",11-D45)</f>
        <v/>
      </c>
      <c r="O45" s="48" t="str">
        <f>IF(M45="","",M45-C45)</f>
        <v/>
      </c>
      <c r="P45" s="48" t="str">
        <f>IF(C45="","",IF(C45&lt;18,1,0))</f>
        <v/>
      </c>
      <c r="Q45" s="48" t="str">
        <f>IF(C45="","",IF(C45=18,1,0))</f>
        <v/>
      </c>
      <c r="R45" s="48" t="str">
        <f>IF(C45="","",IF(C45&gt;18,1,0))</f>
        <v/>
      </c>
      <c r="S45" s="48" t="str">
        <f t="shared" si="11"/>
        <v/>
      </c>
      <c r="T45" s="48" t="str">
        <f>IF(N45="","",N45+M45*1000+O45*1000000+S45*1000000000)</f>
        <v/>
      </c>
      <c r="U45" s="55"/>
    </row>
    <row r="46" spans="1:21" ht="18.75" hidden="1" customHeight="1">
      <c r="A46" s="79" t="s">
        <v>25</v>
      </c>
      <c r="B46" s="32" t="s">
        <v>55</v>
      </c>
      <c r="C46" s="25" t="str">
        <f>""</f>
        <v/>
      </c>
      <c r="D46" s="13"/>
      <c r="E46" s="15" t="str">
        <f>IF(C46="","",C46-M46)</f>
        <v/>
      </c>
      <c r="F46" s="15" t="str">
        <f t="shared" ref="F46:F48" si="73">IF(C46="","",IF(C46&gt;18,1,0))</f>
        <v/>
      </c>
      <c r="G46" s="15" t="str">
        <f t="shared" ref="G46:G48" si="74">IF(C46="","",IF(C46=18,1,0))</f>
        <v/>
      </c>
      <c r="H46" s="15" t="str">
        <f t="shared" ref="H46:H48" si="75">IF(C46="","",IF(C46&lt;18,1,0))</f>
        <v/>
      </c>
      <c r="I46" s="5" t="str">
        <f t="shared" si="3"/>
        <v/>
      </c>
      <c r="J46" s="12">
        <f t="shared" si="4"/>
        <v>0</v>
      </c>
      <c r="K46" s="22" t="s">
        <v>15</v>
      </c>
      <c r="L46" s="32" t="s">
        <v>54</v>
      </c>
      <c r="M46" s="25" t="str">
        <f t="shared" ref="M46:M48" si="76">IF(C46="","",36-C46)</f>
        <v/>
      </c>
      <c r="N46" s="50" t="str">
        <f t="shared" ref="N46:N48" si="77">IF(D46="","",11-D46)</f>
        <v/>
      </c>
      <c r="O46" s="48" t="str">
        <f t="shared" ref="O46:O48" si="78">IF(M46="","",M46-C46)</f>
        <v/>
      </c>
      <c r="P46" s="48" t="str">
        <f t="shared" ref="P46:P48" si="79">IF(C46="","",IF(C46&lt;18,1,0))</f>
        <v/>
      </c>
      <c r="Q46" s="48" t="str">
        <f t="shared" ref="Q46:Q48" si="80">IF(C46="","",IF(C46=18,1,0))</f>
        <v/>
      </c>
      <c r="R46" s="48" t="str">
        <f t="shared" ref="R46:R48" si="81">IF(C46="","",IF(C46&gt;18,1,0))</f>
        <v/>
      </c>
      <c r="S46" s="48" t="str">
        <f t="shared" si="11"/>
        <v/>
      </c>
      <c r="T46" s="48" t="str">
        <f t="shared" ref="T46:T48" si="82">IF(N46="","",N46+M46*1000+O46*1000000+S46*1000000000)</f>
        <v/>
      </c>
      <c r="U46" s="55"/>
    </row>
    <row r="47" spans="1:21" ht="18.75" hidden="1" customHeight="1">
      <c r="A47" s="79" t="s">
        <v>25</v>
      </c>
      <c r="B47" s="32" t="s">
        <v>57</v>
      </c>
      <c r="C47" s="25" t="str">
        <f>""</f>
        <v/>
      </c>
      <c r="D47" s="13"/>
      <c r="E47" s="15" t="str">
        <f>IF(C47="","",C47-M47)</f>
        <v/>
      </c>
      <c r="F47" s="15" t="str">
        <f t="shared" si="73"/>
        <v/>
      </c>
      <c r="G47" s="15" t="str">
        <f t="shared" si="74"/>
        <v/>
      </c>
      <c r="H47" s="15" t="str">
        <f t="shared" si="75"/>
        <v/>
      </c>
      <c r="I47" s="5" t="str">
        <f t="shared" si="3"/>
        <v/>
      </c>
      <c r="J47" s="12">
        <f t="shared" si="4"/>
        <v>0</v>
      </c>
      <c r="K47" s="22" t="s">
        <v>15</v>
      </c>
      <c r="L47" s="32" t="s">
        <v>56</v>
      </c>
      <c r="M47" s="25" t="str">
        <f t="shared" si="76"/>
        <v/>
      </c>
      <c r="N47" s="50" t="str">
        <f t="shared" si="77"/>
        <v/>
      </c>
      <c r="O47" s="48" t="str">
        <f t="shared" si="78"/>
        <v/>
      </c>
      <c r="P47" s="48" t="str">
        <f t="shared" si="79"/>
        <v/>
      </c>
      <c r="Q47" s="48" t="str">
        <f t="shared" si="80"/>
        <v/>
      </c>
      <c r="R47" s="48" t="str">
        <f t="shared" si="81"/>
        <v/>
      </c>
      <c r="S47" s="48" t="str">
        <f t="shared" si="11"/>
        <v/>
      </c>
      <c r="T47" s="48" t="str">
        <f t="shared" si="82"/>
        <v/>
      </c>
      <c r="U47" s="55"/>
    </row>
    <row r="48" spans="1:21" ht="18.75" hidden="1" customHeight="1" thickBot="1">
      <c r="A48" s="80" t="s">
        <v>25</v>
      </c>
      <c r="B48" s="33" t="s">
        <v>59</v>
      </c>
      <c r="C48" s="26" t="str">
        <f>""</f>
        <v/>
      </c>
      <c r="D48" s="14"/>
      <c r="E48" s="51" t="str">
        <f>IF(C48="","",C48-M48)</f>
        <v/>
      </c>
      <c r="F48" s="51" t="str">
        <f t="shared" si="73"/>
        <v/>
      </c>
      <c r="G48" s="51" t="str">
        <f t="shared" si="74"/>
        <v/>
      </c>
      <c r="H48" s="51" t="str">
        <f t="shared" si="75"/>
        <v/>
      </c>
      <c r="I48" s="5" t="str">
        <f t="shared" si="3"/>
        <v/>
      </c>
      <c r="J48" s="12">
        <f t="shared" si="4"/>
        <v>0</v>
      </c>
      <c r="K48" s="23" t="s">
        <v>15</v>
      </c>
      <c r="L48" s="33" t="s">
        <v>58</v>
      </c>
      <c r="M48" s="26" t="str">
        <f t="shared" si="76"/>
        <v/>
      </c>
      <c r="N48" s="53" t="str">
        <f t="shared" si="77"/>
        <v/>
      </c>
      <c r="O48" s="48" t="str">
        <f t="shared" si="78"/>
        <v/>
      </c>
      <c r="P48" s="48" t="str">
        <f t="shared" si="79"/>
        <v/>
      </c>
      <c r="Q48" s="48" t="str">
        <f t="shared" si="80"/>
        <v/>
      </c>
      <c r="R48" s="48" t="str">
        <f t="shared" si="81"/>
        <v/>
      </c>
      <c r="S48" s="48" t="str">
        <f t="shared" si="11"/>
        <v/>
      </c>
      <c r="T48" s="48" t="str">
        <f t="shared" si="82"/>
        <v/>
      </c>
      <c r="U48" s="55"/>
    </row>
    <row r="49" spans="1:21" ht="18.75" hidden="1" customHeight="1" thickBot="1">
      <c r="A49" s="1"/>
      <c r="B49" s="30"/>
      <c r="C49" s="30"/>
      <c r="I49" s="5" t="str">
        <f t="shared" si="3"/>
        <v/>
      </c>
      <c r="J49" s="12">
        <f t="shared" si="4"/>
        <v>0</v>
      </c>
      <c r="M49" s="30"/>
      <c r="N49" s="16"/>
      <c r="O49" s="48"/>
      <c r="P49" s="48"/>
      <c r="Q49" s="48"/>
      <c r="R49" s="48"/>
      <c r="S49" s="48" t="str">
        <f t="shared" si="11"/>
        <v/>
      </c>
      <c r="T49" s="55"/>
      <c r="U49" s="55"/>
    </row>
    <row r="50" spans="1:21" s="2" customFormat="1" ht="18.75" hidden="1" customHeight="1">
      <c r="A50" s="27"/>
      <c r="B50" s="31" t="s">
        <v>3</v>
      </c>
      <c r="C50" s="28" t="s">
        <v>4</v>
      </c>
      <c r="D50" s="17" t="s">
        <v>23</v>
      </c>
      <c r="E50" s="17" t="s">
        <v>6</v>
      </c>
      <c r="F50" s="17" t="s">
        <v>7</v>
      </c>
      <c r="G50" s="17" t="s">
        <v>8</v>
      </c>
      <c r="H50" s="17" t="s">
        <v>9</v>
      </c>
      <c r="I50" s="5" t="e">
        <f t="shared" si="3"/>
        <v>#VALUE!</v>
      </c>
      <c r="J50" s="12" t="e">
        <f t="shared" si="4"/>
        <v>#VALUE!</v>
      </c>
      <c r="K50" s="36"/>
      <c r="L50" s="35" t="s">
        <v>12</v>
      </c>
      <c r="M50" s="28" t="s">
        <v>4</v>
      </c>
      <c r="N50" s="18" t="s">
        <v>23</v>
      </c>
      <c r="O50" s="49" t="s">
        <v>6</v>
      </c>
      <c r="P50" s="49" t="s">
        <v>7</v>
      </c>
      <c r="Q50" s="49" t="s">
        <v>8</v>
      </c>
      <c r="R50" s="49" t="s">
        <v>9</v>
      </c>
      <c r="S50" s="48" t="e">
        <f t="shared" si="11"/>
        <v>#VALUE!</v>
      </c>
      <c r="T50" s="54"/>
      <c r="U50" s="54"/>
    </row>
    <row r="51" spans="1:21" ht="18.75" hidden="1" customHeight="1">
      <c r="A51" s="78" t="s">
        <v>32</v>
      </c>
      <c r="B51" s="32" t="s">
        <v>58</v>
      </c>
      <c r="C51" s="25" t="str">
        <f>""</f>
        <v/>
      </c>
      <c r="D51" s="13"/>
      <c r="E51" s="15" t="str">
        <f>IF(C51="","",C51-M51)</f>
        <v/>
      </c>
      <c r="F51" s="15" t="str">
        <f>IF(C51="","",IF(C51&gt;18,1,0))</f>
        <v/>
      </c>
      <c r="G51" s="15" t="str">
        <f>IF(C51="","",IF(C51=18,1,0))</f>
        <v/>
      </c>
      <c r="H51" s="15" t="str">
        <f>IF(C51="","",IF(C51&lt;18,1,0))</f>
        <v/>
      </c>
      <c r="I51" s="5" t="str">
        <f t="shared" si="3"/>
        <v/>
      </c>
      <c r="J51" s="12">
        <f t="shared" si="4"/>
        <v>0</v>
      </c>
      <c r="K51" s="22" t="s">
        <v>15</v>
      </c>
      <c r="L51" s="32" t="s">
        <v>53</v>
      </c>
      <c r="M51" s="25" t="str">
        <f>IF(C51="","",36-C51)</f>
        <v/>
      </c>
      <c r="N51" s="50" t="str">
        <f>IF(D51="","",11-D51)</f>
        <v/>
      </c>
      <c r="O51" s="48" t="str">
        <f>IF(M51="","",M51-C51)</f>
        <v/>
      </c>
      <c r="P51" s="48" t="str">
        <f>IF(C51="","",IF(C51&lt;18,1,0))</f>
        <v/>
      </c>
      <c r="Q51" s="48" t="str">
        <f>IF(C51="","",IF(C51=18,1,0))</f>
        <v/>
      </c>
      <c r="R51" s="48" t="str">
        <f>IF(C51="","",IF(C51&gt;18,1,0))</f>
        <v/>
      </c>
      <c r="S51" s="48" t="str">
        <f t="shared" si="11"/>
        <v/>
      </c>
      <c r="T51" s="48" t="str">
        <f>IF(N51="","",N51+M51*1000+O51*1000000+S51*1000000000)</f>
        <v/>
      </c>
      <c r="U51" s="55"/>
    </row>
    <row r="52" spans="1:21" ht="18.75" hidden="1" customHeight="1">
      <c r="A52" s="79" t="s">
        <v>25</v>
      </c>
      <c r="B52" s="32" t="s">
        <v>56</v>
      </c>
      <c r="C52" s="25" t="str">
        <f>""</f>
        <v/>
      </c>
      <c r="D52" s="13"/>
      <c r="E52" s="15" t="str">
        <f>IF(C52="","",C52-M52)</f>
        <v/>
      </c>
      <c r="F52" s="15" t="str">
        <f t="shared" ref="F52:F54" si="83">IF(C52="","",IF(C52&gt;18,1,0))</f>
        <v/>
      </c>
      <c r="G52" s="15" t="str">
        <f t="shared" ref="G52:G54" si="84">IF(C52="","",IF(C52=18,1,0))</f>
        <v/>
      </c>
      <c r="H52" s="15" t="str">
        <f t="shared" ref="H52:H54" si="85">IF(C52="","",IF(C52&lt;18,1,0))</f>
        <v/>
      </c>
      <c r="I52" s="5" t="str">
        <f t="shared" si="3"/>
        <v/>
      </c>
      <c r="J52" s="12">
        <f t="shared" si="4"/>
        <v>0</v>
      </c>
      <c r="K52" s="22" t="s">
        <v>15</v>
      </c>
      <c r="L52" s="32" t="s">
        <v>59</v>
      </c>
      <c r="M52" s="25" t="str">
        <f t="shared" ref="M52:M54" si="86">IF(C52="","",36-C52)</f>
        <v/>
      </c>
      <c r="N52" s="50" t="str">
        <f t="shared" ref="N52:N54" si="87">IF(D52="","",11-D52)</f>
        <v/>
      </c>
      <c r="O52" s="48" t="str">
        <f t="shared" ref="O52:O54" si="88">IF(M52="","",M52-C52)</f>
        <v/>
      </c>
      <c r="P52" s="48" t="str">
        <f t="shared" ref="P52:P54" si="89">IF(C52="","",IF(C52&lt;18,1,0))</f>
        <v/>
      </c>
      <c r="Q52" s="48" t="str">
        <f t="shared" ref="Q52:Q54" si="90">IF(C52="","",IF(C52=18,1,0))</f>
        <v/>
      </c>
      <c r="R52" s="48" t="str">
        <f t="shared" ref="R52:R54" si="91">IF(C52="","",IF(C52&gt;18,1,0))</f>
        <v/>
      </c>
      <c r="S52" s="48" t="str">
        <f t="shared" si="11"/>
        <v/>
      </c>
      <c r="T52" s="48" t="str">
        <f t="shared" ref="T52:T54" si="92">IF(N52="","",N52+M52*1000+O52*1000000+S52*1000000000)</f>
        <v/>
      </c>
      <c r="U52" s="55"/>
    </row>
    <row r="53" spans="1:21" ht="18.75" hidden="1" customHeight="1">
      <c r="A53" s="79" t="s">
        <v>25</v>
      </c>
      <c r="B53" s="32" t="s">
        <v>54</v>
      </c>
      <c r="C53" s="25" t="str">
        <f>""</f>
        <v/>
      </c>
      <c r="D53" s="13"/>
      <c r="E53" s="15" t="str">
        <f>IF(C53="","",C53-M53)</f>
        <v/>
      </c>
      <c r="F53" s="15" t="str">
        <f t="shared" si="83"/>
        <v/>
      </c>
      <c r="G53" s="15" t="str">
        <f t="shared" si="84"/>
        <v/>
      </c>
      <c r="H53" s="15" t="str">
        <f t="shared" si="85"/>
        <v/>
      </c>
      <c r="I53" s="5" t="str">
        <f t="shared" si="3"/>
        <v/>
      </c>
      <c r="J53" s="12">
        <f t="shared" si="4"/>
        <v>0</v>
      </c>
      <c r="K53" s="22" t="s">
        <v>15</v>
      </c>
      <c r="L53" s="32" t="s">
        <v>57</v>
      </c>
      <c r="M53" s="25" t="str">
        <f t="shared" si="86"/>
        <v/>
      </c>
      <c r="N53" s="50" t="str">
        <f t="shared" si="87"/>
        <v/>
      </c>
      <c r="O53" s="48" t="str">
        <f t="shared" si="88"/>
        <v/>
      </c>
      <c r="P53" s="48" t="str">
        <f t="shared" si="89"/>
        <v/>
      </c>
      <c r="Q53" s="48" t="str">
        <f t="shared" si="90"/>
        <v/>
      </c>
      <c r="R53" s="48" t="str">
        <f t="shared" si="91"/>
        <v/>
      </c>
      <c r="S53" s="48" t="str">
        <f t="shared" si="11"/>
        <v/>
      </c>
      <c r="T53" s="48" t="str">
        <f t="shared" si="92"/>
        <v/>
      </c>
      <c r="U53" s="55"/>
    </row>
    <row r="54" spans="1:21" ht="18.75" hidden="1" customHeight="1" thickBot="1">
      <c r="A54" s="80" t="s">
        <v>25</v>
      </c>
      <c r="B54" s="33" t="s">
        <v>52</v>
      </c>
      <c r="C54" s="26" t="str">
        <f>""</f>
        <v/>
      </c>
      <c r="D54" s="14"/>
      <c r="E54" s="51" t="str">
        <f>IF(C54="","",C54-M54)</f>
        <v/>
      </c>
      <c r="F54" s="51" t="str">
        <f t="shared" si="83"/>
        <v/>
      </c>
      <c r="G54" s="51" t="str">
        <f t="shared" si="84"/>
        <v/>
      </c>
      <c r="H54" s="51" t="str">
        <f t="shared" si="85"/>
        <v/>
      </c>
      <c r="I54" s="5" t="str">
        <f t="shared" si="3"/>
        <v/>
      </c>
      <c r="J54" s="12">
        <f t="shared" si="4"/>
        <v>0</v>
      </c>
      <c r="K54" s="23" t="s">
        <v>15</v>
      </c>
      <c r="L54" s="33" t="s">
        <v>55</v>
      </c>
      <c r="M54" s="26" t="str">
        <f t="shared" si="86"/>
        <v/>
      </c>
      <c r="N54" s="53" t="str">
        <f t="shared" si="87"/>
        <v/>
      </c>
      <c r="O54" s="48" t="str">
        <f t="shared" si="88"/>
        <v/>
      </c>
      <c r="P54" s="48" t="str">
        <f t="shared" si="89"/>
        <v/>
      </c>
      <c r="Q54" s="48" t="str">
        <f t="shared" si="90"/>
        <v/>
      </c>
      <c r="R54" s="48" t="str">
        <f t="shared" si="91"/>
        <v/>
      </c>
      <c r="S54" s="48" t="str">
        <f t="shared" si="11"/>
        <v/>
      </c>
      <c r="T54" s="48" t="str">
        <f t="shared" si="92"/>
        <v/>
      </c>
      <c r="U54" s="55"/>
    </row>
    <row r="55" spans="1:21" ht="18.75" hidden="1" customHeight="1" thickBot="1">
      <c r="A55" s="1"/>
      <c r="C55" s="30"/>
      <c r="E55" s="16"/>
      <c r="F55" s="16"/>
      <c r="G55" s="16"/>
      <c r="H55" s="16"/>
      <c r="I55" s="5" t="str">
        <f t="shared" si="3"/>
        <v/>
      </c>
      <c r="J55" s="12">
        <f t="shared" si="4"/>
        <v>0</v>
      </c>
      <c r="K55" s="22"/>
      <c r="L55" s="30"/>
      <c r="M55" s="30"/>
      <c r="N55" s="16"/>
      <c r="O55" s="48"/>
      <c r="P55" s="48"/>
      <c r="Q55" s="48"/>
      <c r="R55" s="48"/>
      <c r="S55" s="48" t="str">
        <f t="shared" si="11"/>
        <v/>
      </c>
      <c r="T55" s="55"/>
      <c r="U55" s="55"/>
    </row>
    <row r="56" spans="1:21" s="2" customFormat="1" ht="18.75" hidden="1" customHeight="1">
      <c r="A56" s="27"/>
      <c r="B56" s="31" t="s">
        <v>3</v>
      </c>
      <c r="C56" s="28" t="s">
        <v>4</v>
      </c>
      <c r="D56" s="17" t="s">
        <v>23</v>
      </c>
      <c r="E56" s="17" t="s">
        <v>6</v>
      </c>
      <c r="F56" s="17" t="s">
        <v>7</v>
      </c>
      <c r="G56" s="17" t="s">
        <v>8</v>
      </c>
      <c r="H56" s="17" t="s">
        <v>9</v>
      </c>
      <c r="I56" s="5" t="e">
        <f t="shared" si="3"/>
        <v>#VALUE!</v>
      </c>
      <c r="J56" s="12" t="e">
        <f t="shared" si="4"/>
        <v>#VALUE!</v>
      </c>
      <c r="K56" s="36"/>
      <c r="L56" s="35" t="s">
        <v>12</v>
      </c>
      <c r="M56" s="28" t="s">
        <v>4</v>
      </c>
      <c r="N56" s="18" t="s">
        <v>23</v>
      </c>
      <c r="O56" s="49" t="s">
        <v>6</v>
      </c>
      <c r="P56" s="49" t="s">
        <v>7</v>
      </c>
      <c r="Q56" s="49" t="s">
        <v>8</v>
      </c>
      <c r="R56" s="49" t="s">
        <v>9</v>
      </c>
      <c r="S56" s="48" t="e">
        <f t="shared" si="11"/>
        <v>#VALUE!</v>
      </c>
      <c r="T56" s="54"/>
      <c r="U56" s="54"/>
    </row>
    <row r="57" spans="1:21" ht="18.75" hidden="1" customHeight="1">
      <c r="A57" s="78" t="s">
        <v>33</v>
      </c>
      <c r="B57" s="32" t="s">
        <v>59</v>
      </c>
      <c r="C57" s="25" t="str">
        <f>""</f>
        <v/>
      </c>
      <c r="D57" s="13"/>
      <c r="E57" s="15" t="str">
        <f>IF(C57="","",C57-M57)</f>
        <v/>
      </c>
      <c r="F57" s="15" t="str">
        <f>IF(C57="","",IF(C57&gt;18,1,0))</f>
        <v/>
      </c>
      <c r="G57" s="15" t="str">
        <f>IF(C57="","",IF(C57=18,1,0))</f>
        <v/>
      </c>
      <c r="H57" s="15" t="str">
        <f>IF(C57="","",IF(C57&lt;18,1,0))</f>
        <v/>
      </c>
      <c r="I57" s="5" t="str">
        <f t="shared" si="3"/>
        <v/>
      </c>
      <c r="J57" s="12">
        <f t="shared" si="4"/>
        <v>0</v>
      </c>
      <c r="K57" s="22" t="s">
        <v>15</v>
      </c>
      <c r="L57" s="32" t="s">
        <v>54</v>
      </c>
      <c r="M57" s="25" t="str">
        <f>IF(C57="","",36-C57)</f>
        <v/>
      </c>
      <c r="N57" s="50" t="str">
        <f>IF(D57="","",11-D57)</f>
        <v/>
      </c>
      <c r="O57" s="48" t="str">
        <f>IF(M57="","",M57-C57)</f>
        <v/>
      </c>
      <c r="P57" s="48" t="str">
        <f>IF(C57="","",IF(C57&lt;18,1,0))</f>
        <v/>
      </c>
      <c r="Q57" s="48" t="str">
        <f>IF(C57="","",IF(C57=18,1,0))</f>
        <v/>
      </c>
      <c r="R57" s="48" t="str">
        <f>IF(C57="","",IF(C57&gt;18,1,0))</f>
        <v/>
      </c>
      <c r="S57" s="48" t="str">
        <f t="shared" si="11"/>
        <v/>
      </c>
      <c r="T57" s="48" t="str">
        <f>IF(N57="","",N57+M57*1000+O57*1000000+S57*1000000000)</f>
        <v/>
      </c>
      <c r="U57" s="55"/>
    </row>
    <row r="58" spans="1:21" ht="18.75" hidden="1" customHeight="1">
      <c r="A58" s="79" t="s">
        <v>25</v>
      </c>
      <c r="B58" s="32" t="s">
        <v>53</v>
      </c>
      <c r="C58" s="25" t="str">
        <f>""</f>
        <v/>
      </c>
      <c r="D58" s="13"/>
      <c r="E58" s="15" t="str">
        <f>IF(C58="","",C58-M58)</f>
        <v/>
      </c>
      <c r="F58" s="15" t="str">
        <f t="shared" ref="F58:F60" si="93">IF(C58="","",IF(C58&gt;18,1,0))</f>
        <v/>
      </c>
      <c r="G58" s="15" t="str">
        <f t="shared" ref="G58:G60" si="94">IF(C58="","",IF(C58=18,1,0))</f>
        <v/>
      </c>
      <c r="H58" s="15" t="str">
        <f t="shared" ref="H58:H60" si="95">IF(C58="","",IF(C58&lt;18,1,0))</f>
        <v/>
      </c>
      <c r="I58" s="5" t="str">
        <f t="shared" si="3"/>
        <v/>
      </c>
      <c r="J58" s="12">
        <f t="shared" si="4"/>
        <v>0</v>
      </c>
      <c r="K58" s="22" t="s">
        <v>15</v>
      </c>
      <c r="L58" s="32" t="s">
        <v>56</v>
      </c>
      <c r="M58" s="25" t="str">
        <f t="shared" ref="M58:M60" si="96">IF(C58="","",36-C58)</f>
        <v/>
      </c>
      <c r="N58" s="50" t="str">
        <f t="shared" ref="N58:N60" si="97">IF(D58="","",11-D58)</f>
        <v/>
      </c>
      <c r="O58" s="48" t="str">
        <f t="shared" ref="O58:O60" si="98">IF(M58="","",M58-C58)</f>
        <v/>
      </c>
      <c r="P58" s="48" t="str">
        <f t="shared" ref="P58:P60" si="99">IF(C58="","",IF(C58&lt;18,1,0))</f>
        <v/>
      </c>
      <c r="Q58" s="48" t="str">
        <f t="shared" ref="Q58:Q60" si="100">IF(C58="","",IF(C58=18,1,0))</f>
        <v/>
      </c>
      <c r="R58" s="48" t="str">
        <f t="shared" ref="R58:R60" si="101">IF(C58="","",IF(C58&gt;18,1,0))</f>
        <v/>
      </c>
      <c r="S58" s="48" t="str">
        <f t="shared" si="11"/>
        <v/>
      </c>
      <c r="T58" s="48" t="str">
        <f t="shared" ref="T58:T60" si="102">IF(N58="","",N58+M58*1000+O58*1000000+S58*1000000000)</f>
        <v/>
      </c>
      <c r="U58" s="55"/>
    </row>
    <row r="59" spans="1:21" ht="18.75" hidden="1" customHeight="1">
      <c r="A59" s="79" t="s">
        <v>25</v>
      </c>
      <c r="B59" s="32" t="s">
        <v>52</v>
      </c>
      <c r="C59" s="25" t="str">
        <f>""</f>
        <v/>
      </c>
      <c r="D59" s="13"/>
      <c r="E59" s="15" t="str">
        <f>IF(C59="","",C59-M59)</f>
        <v/>
      </c>
      <c r="F59" s="15" t="str">
        <f t="shared" si="93"/>
        <v/>
      </c>
      <c r="G59" s="15" t="str">
        <f t="shared" si="94"/>
        <v/>
      </c>
      <c r="H59" s="15" t="str">
        <f t="shared" si="95"/>
        <v/>
      </c>
      <c r="I59" s="5" t="str">
        <f t="shared" si="3"/>
        <v/>
      </c>
      <c r="J59" s="12">
        <f t="shared" si="4"/>
        <v>0</v>
      </c>
      <c r="K59" s="22" t="s">
        <v>15</v>
      </c>
      <c r="L59" s="32" t="s">
        <v>58</v>
      </c>
      <c r="M59" s="25" t="str">
        <f t="shared" si="96"/>
        <v/>
      </c>
      <c r="N59" s="50" t="str">
        <f t="shared" si="97"/>
        <v/>
      </c>
      <c r="O59" s="48" t="str">
        <f t="shared" si="98"/>
        <v/>
      </c>
      <c r="P59" s="48" t="str">
        <f t="shared" si="99"/>
        <v/>
      </c>
      <c r="Q59" s="48" t="str">
        <f t="shared" si="100"/>
        <v/>
      </c>
      <c r="R59" s="48" t="str">
        <f t="shared" si="101"/>
        <v/>
      </c>
      <c r="S59" s="48" t="str">
        <f t="shared" si="11"/>
        <v/>
      </c>
      <c r="T59" s="48" t="str">
        <f t="shared" si="102"/>
        <v/>
      </c>
      <c r="U59" s="55"/>
    </row>
    <row r="60" spans="1:21" ht="18.75" hidden="1" customHeight="1" thickBot="1">
      <c r="A60" s="80" t="s">
        <v>25</v>
      </c>
      <c r="B60" s="33" t="s">
        <v>55</v>
      </c>
      <c r="C60" s="26" t="str">
        <f>""</f>
        <v/>
      </c>
      <c r="D60" s="14"/>
      <c r="E60" s="51" t="str">
        <f>IF(C60="","",C60-M60)</f>
        <v/>
      </c>
      <c r="F60" s="51" t="str">
        <f t="shared" si="93"/>
        <v/>
      </c>
      <c r="G60" s="51" t="str">
        <f t="shared" si="94"/>
        <v/>
      </c>
      <c r="H60" s="51" t="str">
        <f t="shared" si="95"/>
        <v/>
      </c>
      <c r="I60" s="5" t="str">
        <f t="shared" si="3"/>
        <v/>
      </c>
      <c r="J60" s="12">
        <f t="shared" si="4"/>
        <v>0</v>
      </c>
      <c r="K60" s="23" t="s">
        <v>15</v>
      </c>
      <c r="L60" s="33" t="s">
        <v>57</v>
      </c>
      <c r="M60" s="26" t="str">
        <f t="shared" si="96"/>
        <v/>
      </c>
      <c r="N60" s="53" t="str">
        <f t="shared" si="97"/>
        <v/>
      </c>
      <c r="O60" s="48" t="str">
        <f t="shared" si="98"/>
        <v/>
      </c>
      <c r="P60" s="48" t="str">
        <f t="shared" si="99"/>
        <v/>
      </c>
      <c r="Q60" s="48" t="str">
        <f t="shared" si="100"/>
        <v/>
      </c>
      <c r="R60" s="48" t="str">
        <f t="shared" si="101"/>
        <v/>
      </c>
      <c r="S60" s="48" t="str">
        <f t="shared" si="11"/>
        <v/>
      </c>
      <c r="T60" s="48" t="str">
        <f t="shared" si="102"/>
        <v/>
      </c>
      <c r="U60" s="55"/>
    </row>
    <row r="61" spans="1:21" ht="18.75" hidden="1" customHeight="1" thickBot="1">
      <c r="A61" s="1"/>
      <c r="C61" s="30"/>
      <c r="I61" s="5" t="str">
        <f t="shared" si="3"/>
        <v/>
      </c>
      <c r="J61" s="12">
        <f t="shared" si="4"/>
        <v>0</v>
      </c>
      <c r="M61" s="30"/>
      <c r="N61" s="16"/>
      <c r="O61" s="48"/>
      <c r="P61" s="48"/>
      <c r="Q61" s="48"/>
      <c r="R61" s="48"/>
      <c r="S61" s="48" t="str">
        <f t="shared" si="11"/>
        <v/>
      </c>
      <c r="T61" s="55"/>
      <c r="U61" s="55"/>
    </row>
    <row r="62" spans="1:21" s="2" customFormat="1" ht="18.75" hidden="1" customHeight="1">
      <c r="A62" s="27"/>
      <c r="B62" s="31" t="s">
        <v>3</v>
      </c>
      <c r="C62" s="28" t="s">
        <v>4</v>
      </c>
      <c r="D62" s="17" t="s">
        <v>23</v>
      </c>
      <c r="E62" s="17" t="s">
        <v>6</v>
      </c>
      <c r="F62" s="17" t="s">
        <v>7</v>
      </c>
      <c r="G62" s="17" t="s">
        <v>8</v>
      </c>
      <c r="H62" s="17" t="s">
        <v>9</v>
      </c>
      <c r="I62" s="5" t="e">
        <f t="shared" si="3"/>
        <v>#VALUE!</v>
      </c>
      <c r="J62" s="12" t="e">
        <f t="shared" si="4"/>
        <v>#VALUE!</v>
      </c>
      <c r="K62" s="36"/>
      <c r="L62" s="35" t="s">
        <v>12</v>
      </c>
      <c r="M62" s="28" t="s">
        <v>4</v>
      </c>
      <c r="N62" s="18" t="s">
        <v>23</v>
      </c>
      <c r="O62" s="49" t="s">
        <v>6</v>
      </c>
      <c r="P62" s="49" t="s">
        <v>7</v>
      </c>
      <c r="Q62" s="49" t="s">
        <v>8</v>
      </c>
      <c r="R62" s="49" t="s">
        <v>9</v>
      </c>
      <c r="S62" s="48" t="e">
        <f t="shared" si="11"/>
        <v>#VALUE!</v>
      </c>
      <c r="T62" s="54"/>
      <c r="U62" s="54"/>
    </row>
    <row r="63" spans="1:21" ht="18.75" hidden="1" customHeight="1">
      <c r="A63" s="78" t="s">
        <v>34</v>
      </c>
      <c r="B63" s="32" t="s">
        <v>56</v>
      </c>
      <c r="C63" s="25" t="str">
        <f>""</f>
        <v/>
      </c>
      <c r="D63" s="13"/>
      <c r="E63" s="15" t="str">
        <f>IF(C63="","",C63-M63)</f>
        <v/>
      </c>
      <c r="F63" s="15" t="str">
        <f>IF(C63="","",IF(C63&gt;18,1,0))</f>
        <v/>
      </c>
      <c r="G63" s="15" t="str">
        <f>IF(C63="","",IF(C63=18,1,0))</f>
        <v/>
      </c>
      <c r="H63" s="15" t="str">
        <f>IF(C63="","",IF(C63&lt;18,1,0))</f>
        <v/>
      </c>
      <c r="I63" s="5" t="str">
        <f t="shared" si="3"/>
        <v/>
      </c>
      <c r="J63" s="12">
        <f t="shared" si="4"/>
        <v>0</v>
      </c>
      <c r="K63" s="22" t="s">
        <v>15</v>
      </c>
      <c r="L63" s="32" t="s">
        <v>52</v>
      </c>
      <c r="M63" s="25" t="str">
        <f>IF(C63="","",36-C63)</f>
        <v/>
      </c>
      <c r="N63" s="50" t="str">
        <f>IF(D63="","",11-D63)</f>
        <v/>
      </c>
      <c r="O63" s="48" t="str">
        <f>IF(M63="","",M63-C63)</f>
        <v/>
      </c>
      <c r="P63" s="48" t="str">
        <f>IF(C63="","",IF(C63&lt;18,1,0))</f>
        <v/>
      </c>
      <c r="Q63" s="48" t="str">
        <f>IF(C63="","",IF(C63=18,1,0))</f>
        <v/>
      </c>
      <c r="R63" s="48" t="str">
        <f>IF(C63="","",IF(C63&gt;18,1,0))</f>
        <v/>
      </c>
      <c r="S63" s="48" t="str">
        <f t="shared" si="11"/>
        <v/>
      </c>
      <c r="T63" s="48" t="str">
        <f>IF(N63="","",N63+M63*1000+O63*1000000+S63*1000000000)</f>
        <v/>
      </c>
      <c r="U63" s="55"/>
    </row>
    <row r="64" spans="1:21" ht="18.75" hidden="1" customHeight="1">
      <c r="A64" s="79" t="s">
        <v>25</v>
      </c>
      <c r="B64" s="32" t="s">
        <v>54</v>
      </c>
      <c r="C64" s="25" t="str">
        <f>""</f>
        <v/>
      </c>
      <c r="D64" s="13"/>
      <c r="E64" s="15" t="str">
        <f>IF(C64="","",C64-M64)</f>
        <v/>
      </c>
      <c r="F64" s="15" t="str">
        <f t="shared" ref="F64:F66" si="103">IF(C64="","",IF(C64&gt;18,1,0))</f>
        <v/>
      </c>
      <c r="G64" s="15" t="str">
        <f t="shared" ref="G64:G66" si="104">IF(C64="","",IF(C64=18,1,0))</f>
        <v/>
      </c>
      <c r="H64" s="15" t="str">
        <f t="shared" ref="H64:H66" si="105">IF(C64="","",IF(C64&lt;18,1,0))</f>
        <v/>
      </c>
      <c r="I64" s="5" t="str">
        <f t="shared" si="3"/>
        <v/>
      </c>
      <c r="J64" s="12">
        <f t="shared" si="4"/>
        <v>0</v>
      </c>
      <c r="K64" s="22" t="s">
        <v>15</v>
      </c>
      <c r="L64" s="32" t="s">
        <v>53</v>
      </c>
      <c r="M64" s="25" t="str">
        <f t="shared" ref="M64:M66" si="106">IF(C64="","",36-C64)</f>
        <v/>
      </c>
      <c r="N64" s="50" t="str">
        <f t="shared" ref="N64:N66" si="107">IF(D64="","",11-D64)</f>
        <v/>
      </c>
      <c r="O64" s="48" t="str">
        <f t="shared" ref="O64:O66" si="108">IF(M64="","",M64-C64)</f>
        <v/>
      </c>
      <c r="P64" s="48" t="str">
        <f t="shared" ref="P64:P66" si="109">IF(C64="","",IF(C64&lt;18,1,0))</f>
        <v/>
      </c>
      <c r="Q64" s="48" t="str">
        <f t="shared" ref="Q64:Q66" si="110">IF(C64="","",IF(C64=18,1,0))</f>
        <v/>
      </c>
      <c r="R64" s="48" t="str">
        <f t="shared" ref="R64:R66" si="111">IF(C64="","",IF(C64&gt;18,1,0))</f>
        <v/>
      </c>
      <c r="S64" s="48" t="str">
        <f t="shared" si="11"/>
        <v/>
      </c>
      <c r="T64" s="48" t="str">
        <f t="shared" ref="T64:T66" si="112">IF(N64="","",N64+M64*1000+O64*1000000+S64*1000000000)</f>
        <v/>
      </c>
      <c r="U64" s="55"/>
    </row>
    <row r="65" spans="1:21" ht="18.75" hidden="1" customHeight="1">
      <c r="A65" s="79" t="s">
        <v>25</v>
      </c>
      <c r="B65" s="32" t="s">
        <v>57</v>
      </c>
      <c r="C65" s="25" t="str">
        <f>""</f>
        <v/>
      </c>
      <c r="D65" s="13"/>
      <c r="E65" s="15" t="str">
        <f>IF(C65="","",C65-M65)</f>
        <v/>
      </c>
      <c r="F65" s="15" t="str">
        <f t="shared" si="103"/>
        <v/>
      </c>
      <c r="G65" s="15" t="str">
        <f t="shared" si="104"/>
        <v/>
      </c>
      <c r="H65" s="15" t="str">
        <f t="shared" si="105"/>
        <v/>
      </c>
      <c r="I65" s="5" t="str">
        <f t="shared" si="3"/>
        <v/>
      </c>
      <c r="J65" s="12">
        <f t="shared" si="4"/>
        <v>0</v>
      </c>
      <c r="K65" s="22" t="s">
        <v>15</v>
      </c>
      <c r="L65" s="32" t="s">
        <v>59</v>
      </c>
      <c r="M65" s="25" t="str">
        <f t="shared" si="106"/>
        <v/>
      </c>
      <c r="N65" s="50" t="str">
        <f t="shared" si="107"/>
        <v/>
      </c>
      <c r="O65" s="48" t="str">
        <f t="shared" si="108"/>
        <v/>
      </c>
      <c r="P65" s="48" t="str">
        <f t="shared" si="109"/>
        <v/>
      </c>
      <c r="Q65" s="48" t="str">
        <f t="shared" si="110"/>
        <v/>
      </c>
      <c r="R65" s="48" t="str">
        <f t="shared" si="111"/>
        <v/>
      </c>
      <c r="S65" s="48" t="str">
        <f t="shared" si="11"/>
        <v/>
      </c>
      <c r="T65" s="48" t="str">
        <f t="shared" si="112"/>
        <v/>
      </c>
      <c r="U65" s="55"/>
    </row>
    <row r="66" spans="1:21" ht="18.75" hidden="1" customHeight="1" thickBot="1">
      <c r="A66" s="80" t="s">
        <v>25</v>
      </c>
      <c r="B66" s="33" t="s">
        <v>58</v>
      </c>
      <c r="C66" s="26" t="str">
        <f>""</f>
        <v/>
      </c>
      <c r="D66" s="14"/>
      <c r="E66" s="51" t="str">
        <f>IF(C66="","",C66-M66)</f>
        <v/>
      </c>
      <c r="F66" s="51" t="str">
        <f t="shared" si="103"/>
        <v/>
      </c>
      <c r="G66" s="51" t="str">
        <f t="shared" si="104"/>
        <v/>
      </c>
      <c r="H66" s="51" t="str">
        <f t="shared" si="105"/>
        <v/>
      </c>
      <c r="I66" s="5" t="str">
        <f t="shared" si="3"/>
        <v/>
      </c>
      <c r="J66" s="12">
        <f t="shared" si="4"/>
        <v>0</v>
      </c>
      <c r="K66" s="23" t="s">
        <v>15</v>
      </c>
      <c r="L66" s="33" t="s">
        <v>55</v>
      </c>
      <c r="M66" s="26" t="str">
        <f t="shared" si="106"/>
        <v/>
      </c>
      <c r="N66" s="53" t="str">
        <f t="shared" si="107"/>
        <v/>
      </c>
      <c r="O66" s="48" t="str">
        <f t="shared" si="108"/>
        <v/>
      </c>
      <c r="P66" s="48" t="str">
        <f t="shared" si="109"/>
        <v/>
      </c>
      <c r="Q66" s="48" t="str">
        <f t="shared" si="110"/>
        <v/>
      </c>
      <c r="R66" s="48" t="str">
        <f t="shared" si="111"/>
        <v/>
      </c>
      <c r="S66" s="48" t="str">
        <f t="shared" si="11"/>
        <v/>
      </c>
      <c r="T66" s="48" t="str">
        <f t="shared" si="112"/>
        <v/>
      </c>
      <c r="U66" s="55"/>
    </row>
    <row r="67" spans="1:21" ht="18.75" hidden="1" customHeight="1" thickBot="1">
      <c r="A67" s="1"/>
      <c r="B67" s="30"/>
      <c r="C67" s="30"/>
      <c r="I67" s="5" t="str">
        <f t="shared" si="3"/>
        <v/>
      </c>
      <c r="J67" s="12">
        <f t="shared" si="4"/>
        <v>0</v>
      </c>
      <c r="M67" s="30"/>
      <c r="N67" s="16"/>
      <c r="O67" s="48"/>
      <c r="P67" s="48"/>
      <c r="Q67" s="48"/>
      <c r="R67" s="48"/>
      <c r="S67" s="48" t="str">
        <f t="shared" si="11"/>
        <v/>
      </c>
      <c r="T67" s="55"/>
      <c r="U67" s="55"/>
    </row>
    <row r="68" spans="1:21" s="2" customFormat="1" ht="18.75" hidden="1" customHeight="1">
      <c r="A68" s="27"/>
      <c r="B68" s="31" t="s">
        <v>3</v>
      </c>
      <c r="C68" s="28" t="s">
        <v>4</v>
      </c>
      <c r="D68" s="17" t="s">
        <v>23</v>
      </c>
      <c r="E68" s="17" t="s">
        <v>6</v>
      </c>
      <c r="F68" s="17" t="s">
        <v>7</v>
      </c>
      <c r="G68" s="17" t="s">
        <v>8</v>
      </c>
      <c r="H68" s="17" t="s">
        <v>9</v>
      </c>
      <c r="I68" s="5" t="e">
        <f t="shared" ref="I68:I131" si="113">IF(C68="","",(F68*3+G68*2+H68*1))</f>
        <v>#VALUE!</v>
      </c>
      <c r="J68" s="12" t="e">
        <f t="shared" ref="J68:J131" si="114">IF(C68="",0,D68+C68*1000+E68*1000000+I68*1000000000)</f>
        <v>#VALUE!</v>
      </c>
      <c r="K68" s="36"/>
      <c r="L68" s="35" t="s">
        <v>12</v>
      </c>
      <c r="M68" s="28" t="s">
        <v>4</v>
      </c>
      <c r="N68" s="18" t="s">
        <v>23</v>
      </c>
      <c r="O68" s="49" t="s">
        <v>6</v>
      </c>
      <c r="P68" s="49" t="s">
        <v>7</v>
      </c>
      <c r="Q68" s="49" t="s">
        <v>8</v>
      </c>
      <c r="R68" s="49" t="s">
        <v>9</v>
      </c>
      <c r="S68" s="48" t="e">
        <f t="shared" ref="S68:S84" si="115">IF(C68="","",(P68*3+Q68*2+R68*1))</f>
        <v>#VALUE!</v>
      </c>
      <c r="T68" s="54"/>
      <c r="U68" s="54"/>
    </row>
    <row r="69" spans="1:21" ht="18.75" hidden="1" customHeight="1">
      <c r="A69" s="78" t="s">
        <v>35</v>
      </c>
      <c r="B69" s="32" t="s">
        <v>52</v>
      </c>
      <c r="C69" s="25" t="str">
        <f>""</f>
        <v/>
      </c>
      <c r="D69" s="13"/>
      <c r="E69" s="15" t="str">
        <f>IF(C69="","",C69-M69)</f>
        <v/>
      </c>
      <c r="F69" s="15" t="str">
        <f>IF(C69="","",IF(C69&gt;18,1,0))</f>
        <v/>
      </c>
      <c r="G69" s="15" t="str">
        <f>IF(C69="","",IF(C69=18,1,0))</f>
        <v/>
      </c>
      <c r="H69" s="15" t="str">
        <f>IF(C69="","",IF(C69&lt;18,1,0))</f>
        <v/>
      </c>
      <c r="I69" s="5" t="str">
        <f t="shared" si="113"/>
        <v/>
      </c>
      <c r="J69" s="12">
        <f t="shared" si="114"/>
        <v>0</v>
      </c>
      <c r="K69" s="22" t="s">
        <v>15</v>
      </c>
      <c r="L69" s="32" t="s">
        <v>54</v>
      </c>
      <c r="M69" s="25" t="str">
        <f>IF(C69="","",36-C69)</f>
        <v/>
      </c>
      <c r="N69" s="50" t="str">
        <f>IF(D69="","",11-D69)</f>
        <v/>
      </c>
      <c r="O69" s="48" t="str">
        <f>IF(M69="","",M69-C69)</f>
        <v/>
      </c>
      <c r="P69" s="48" t="str">
        <f>IF(C69="","",IF(C69&lt;18,1,0))</f>
        <v/>
      </c>
      <c r="Q69" s="48" t="str">
        <f>IF(C69="","",IF(C69=18,1,0))</f>
        <v/>
      </c>
      <c r="R69" s="48" t="str">
        <f>IF(C69="","",IF(C69&gt;18,1,0))</f>
        <v/>
      </c>
      <c r="S69" s="48" t="str">
        <f t="shared" si="115"/>
        <v/>
      </c>
      <c r="T69" s="48" t="str">
        <f>IF(N69="","",N69+M69*1000+O69*1000000+S69*1000000000)</f>
        <v/>
      </c>
      <c r="U69" s="55"/>
    </row>
    <row r="70" spans="1:21" ht="18.75" hidden="1" customHeight="1">
      <c r="A70" s="79" t="s">
        <v>25</v>
      </c>
      <c r="B70" s="32" t="s">
        <v>58</v>
      </c>
      <c r="C70" s="25" t="str">
        <f>""</f>
        <v/>
      </c>
      <c r="D70" s="13"/>
      <c r="E70" s="15" t="str">
        <f>IF(C70="","",C70-M70)</f>
        <v/>
      </c>
      <c r="F70" s="15" t="str">
        <f t="shared" ref="F70:F72" si="116">IF(C70="","",IF(C70&gt;18,1,0))</f>
        <v/>
      </c>
      <c r="G70" s="15" t="str">
        <f t="shared" ref="G70:G72" si="117">IF(C70="","",IF(C70=18,1,0))</f>
        <v/>
      </c>
      <c r="H70" s="15" t="str">
        <f t="shared" ref="H70:H72" si="118">IF(C70="","",IF(C70&lt;18,1,0))</f>
        <v/>
      </c>
      <c r="I70" s="5" t="str">
        <f t="shared" si="113"/>
        <v/>
      </c>
      <c r="J70" s="12">
        <f t="shared" si="114"/>
        <v>0</v>
      </c>
      <c r="K70" s="22" t="s">
        <v>15</v>
      </c>
      <c r="L70" s="32" t="s">
        <v>56</v>
      </c>
      <c r="M70" s="25" t="str">
        <f t="shared" ref="M70:M72" si="119">IF(C70="","",36-C70)</f>
        <v/>
      </c>
      <c r="N70" s="50" t="str">
        <f t="shared" ref="N70:N72" si="120">IF(D70="","",11-D70)</f>
        <v/>
      </c>
      <c r="O70" s="48" t="str">
        <f t="shared" ref="O70:O72" si="121">IF(M70="","",M70-C70)</f>
        <v/>
      </c>
      <c r="P70" s="48" t="str">
        <f t="shared" ref="P70:P72" si="122">IF(C70="","",IF(C70&lt;18,1,0))</f>
        <v/>
      </c>
      <c r="Q70" s="48" t="str">
        <f t="shared" ref="Q70:Q72" si="123">IF(C70="","",IF(C70=18,1,0))</f>
        <v/>
      </c>
      <c r="R70" s="48" t="str">
        <f t="shared" ref="R70:R72" si="124">IF(C70="","",IF(C70&gt;18,1,0))</f>
        <v/>
      </c>
      <c r="S70" s="48" t="str">
        <f t="shared" si="115"/>
        <v/>
      </c>
      <c r="T70" s="48" t="str">
        <f t="shared" ref="T70:T72" si="125">IF(N70="","",N70+M70*1000+O70*1000000+S70*1000000000)</f>
        <v/>
      </c>
      <c r="U70" s="55"/>
    </row>
    <row r="71" spans="1:21" ht="18.75" hidden="1" customHeight="1">
      <c r="A71" s="79" t="s">
        <v>25</v>
      </c>
      <c r="B71" s="32" t="s">
        <v>55</v>
      </c>
      <c r="C71" s="25" t="str">
        <f>""</f>
        <v/>
      </c>
      <c r="D71" s="13"/>
      <c r="E71" s="15" t="str">
        <f>IF(C71="","",C71-M71)</f>
        <v/>
      </c>
      <c r="F71" s="15" t="str">
        <f t="shared" si="116"/>
        <v/>
      </c>
      <c r="G71" s="15" t="str">
        <f t="shared" si="117"/>
        <v/>
      </c>
      <c r="H71" s="15" t="str">
        <f t="shared" si="118"/>
        <v/>
      </c>
      <c r="I71" s="5" t="str">
        <f t="shared" si="113"/>
        <v/>
      </c>
      <c r="J71" s="12">
        <f t="shared" si="114"/>
        <v>0</v>
      </c>
      <c r="K71" s="22" t="s">
        <v>15</v>
      </c>
      <c r="L71" s="32" t="s">
        <v>59</v>
      </c>
      <c r="M71" s="25" t="str">
        <f t="shared" si="119"/>
        <v/>
      </c>
      <c r="N71" s="50" t="str">
        <f t="shared" si="120"/>
        <v/>
      </c>
      <c r="O71" s="48" t="str">
        <f t="shared" si="121"/>
        <v/>
      </c>
      <c r="P71" s="48" t="str">
        <f t="shared" si="122"/>
        <v/>
      </c>
      <c r="Q71" s="48" t="str">
        <f t="shared" si="123"/>
        <v/>
      </c>
      <c r="R71" s="48" t="str">
        <f t="shared" si="124"/>
        <v/>
      </c>
      <c r="S71" s="48" t="str">
        <f t="shared" si="115"/>
        <v/>
      </c>
      <c r="T71" s="48" t="str">
        <f t="shared" si="125"/>
        <v/>
      </c>
      <c r="U71" s="55"/>
    </row>
    <row r="72" spans="1:21" ht="18.75" hidden="1" customHeight="1" thickBot="1">
      <c r="A72" s="80" t="s">
        <v>25</v>
      </c>
      <c r="B72" s="33" t="s">
        <v>53</v>
      </c>
      <c r="C72" s="26" t="str">
        <f>""</f>
        <v/>
      </c>
      <c r="D72" s="14"/>
      <c r="E72" s="51" t="str">
        <f>IF(C72="","",C72-M72)</f>
        <v/>
      </c>
      <c r="F72" s="51" t="str">
        <f t="shared" si="116"/>
        <v/>
      </c>
      <c r="G72" s="51" t="str">
        <f t="shared" si="117"/>
        <v/>
      </c>
      <c r="H72" s="51" t="str">
        <f t="shared" si="118"/>
        <v/>
      </c>
      <c r="I72" s="5" t="str">
        <f t="shared" si="113"/>
        <v/>
      </c>
      <c r="J72" s="12">
        <f t="shared" si="114"/>
        <v>0</v>
      </c>
      <c r="K72" s="23" t="s">
        <v>15</v>
      </c>
      <c r="L72" s="33" t="s">
        <v>57</v>
      </c>
      <c r="M72" s="26" t="str">
        <f t="shared" si="119"/>
        <v/>
      </c>
      <c r="N72" s="53" t="str">
        <f t="shared" si="120"/>
        <v/>
      </c>
      <c r="O72" s="48" t="str">
        <f t="shared" si="121"/>
        <v/>
      </c>
      <c r="P72" s="48" t="str">
        <f t="shared" si="122"/>
        <v/>
      </c>
      <c r="Q72" s="48" t="str">
        <f t="shared" si="123"/>
        <v/>
      </c>
      <c r="R72" s="48" t="str">
        <f t="shared" si="124"/>
        <v/>
      </c>
      <c r="S72" s="48" t="str">
        <f t="shared" si="115"/>
        <v/>
      </c>
      <c r="T72" s="48" t="str">
        <f t="shared" si="125"/>
        <v/>
      </c>
      <c r="U72" s="55"/>
    </row>
    <row r="73" spans="1:21" ht="18.75" hidden="1" customHeight="1" thickBot="1">
      <c r="A73" s="1"/>
      <c r="B73" s="30"/>
      <c r="C73" s="30"/>
      <c r="I73" s="5" t="str">
        <f t="shared" si="113"/>
        <v/>
      </c>
      <c r="J73" s="12">
        <f t="shared" si="114"/>
        <v>0</v>
      </c>
      <c r="M73" s="30"/>
      <c r="N73" s="16"/>
      <c r="O73" s="48"/>
      <c r="P73" s="48"/>
      <c r="Q73" s="48"/>
      <c r="R73" s="48"/>
      <c r="S73" s="48" t="str">
        <f t="shared" si="115"/>
        <v/>
      </c>
      <c r="T73" s="55"/>
      <c r="U73" s="55"/>
    </row>
    <row r="74" spans="1:21" s="2" customFormat="1" ht="18.75" hidden="1" customHeight="1">
      <c r="A74" s="27"/>
      <c r="B74" s="31" t="s">
        <v>3</v>
      </c>
      <c r="C74" s="28" t="s">
        <v>4</v>
      </c>
      <c r="D74" s="17" t="s">
        <v>23</v>
      </c>
      <c r="E74" s="17" t="s">
        <v>6</v>
      </c>
      <c r="F74" s="17" t="s">
        <v>7</v>
      </c>
      <c r="G74" s="17" t="s">
        <v>8</v>
      </c>
      <c r="H74" s="17" t="s">
        <v>9</v>
      </c>
      <c r="I74" s="5" t="e">
        <f t="shared" si="113"/>
        <v>#VALUE!</v>
      </c>
      <c r="J74" s="12" t="e">
        <f t="shared" si="114"/>
        <v>#VALUE!</v>
      </c>
      <c r="K74" s="36"/>
      <c r="L74" s="35" t="s">
        <v>12</v>
      </c>
      <c r="M74" s="28" t="s">
        <v>4</v>
      </c>
      <c r="N74" s="18" t="s">
        <v>23</v>
      </c>
      <c r="O74" s="49" t="s">
        <v>6</v>
      </c>
      <c r="P74" s="49" t="s">
        <v>7</v>
      </c>
      <c r="Q74" s="49" t="s">
        <v>8</v>
      </c>
      <c r="R74" s="49" t="s">
        <v>9</v>
      </c>
      <c r="S74" s="48" t="e">
        <f t="shared" si="115"/>
        <v>#VALUE!</v>
      </c>
      <c r="T74" s="54"/>
      <c r="U74" s="54"/>
    </row>
    <row r="75" spans="1:21" ht="18.75" hidden="1" customHeight="1">
      <c r="A75" s="78" t="s">
        <v>36</v>
      </c>
      <c r="B75" s="32" t="s">
        <v>57</v>
      </c>
      <c r="C75" s="25" t="str">
        <f>""</f>
        <v/>
      </c>
      <c r="D75" s="13"/>
      <c r="E75" s="15" t="str">
        <f>IF(C75="","",C75-M75)</f>
        <v/>
      </c>
      <c r="F75" s="15" t="str">
        <f>IF(C75="","",IF(C75&gt;18,1,0))</f>
        <v/>
      </c>
      <c r="G75" s="15" t="str">
        <f>IF(C75="","",IF(C75=18,1,0))</f>
        <v/>
      </c>
      <c r="H75" s="15" t="str">
        <f>IF(C75="","",IF(C75&lt;18,1,0))</f>
        <v/>
      </c>
      <c r="I75" s="5" t="str">
        <f t="shared" si="113"/>
        <v/>
      </c>
      <c r="J75" s="12">
        <f t="shared" si="114"/>
        <v>0</v>
      </c>
      <c r="K75" s="22" t="s">
        <v>15</v>
      </c>
      <c r="L75" s="32" t="s">
        <v>52</v>
      </c>
      <c r="M75" s="25" t="str">
        <f>IF(C75="","",36-C75)</f>
        <v/>
      </c>
      <c r="N75" s="50" t="str">
        <f>IF(D75="","",11-D75)</f>
        <v/>
      </c>
      <c r="O75" s="48" t="str">
        <f>IF(M75="","",M75-C75)</f>
        <v/>
      </c>
      <c r="P75" s="48" t="str">
        <f>IF(C75="","",IF(C75&lt;18,1,0))</f>
        <v/>
      </c>
      <c r="Q75" s="48" t="str">
        <f>IF(C75="","",IF(C75=18,1,0))</f>
        <v/>
      </c>
      <c r="R75" s="48" t="str">
        <f>IF(C75="","",IF(C75&gt;18,1,0))</f>
        <v/>
      </c>
      <c r="S75" s="48" t="str">
        <f t="shared" si="115"/>
        <v/>
      </c>
      <c r="T75" s="48" t="str">
        <f>IF(N75="","",N75+M75*1000+O75*1000000+S75*1000000000)</f>
        <v/>
      </c>
      <c r="U75" s="55"/>
    </row>
    <row r="76" spans="1:21" ht="18.75" hidden="1" customHeight="1">
      <c r="A76" s="79" t="s">
        <v>25</v>
      </c>
      <c r="B76" s="32" t="s">
        <v>59</v>
      </c>
      <c r="C76" s="25" t="str">
        <f>""</f>
        <v/>
      </c>
      <c r="D76" s="13"/>
      <c r="E76" s="15" t="str">
        <f>IF(C76="","",C76-M76)</f>
        <v/>
      </c>
      <c r="F76" s="15" t="str">
        <f t="shared" ref="F76:F78" si="126">IF(C76="","",IF(C76&gt;18,1,0))</f>
        <v/>
      </c>
      <c r="G76" s="15" t="str">
        <f t="shared" ref="G76:G78" si="127">IF(C76="","",IF(C76=18,1,0))</f>
        <v/>
      </c>
      <c r="H76" s="15" t="str">
        <f t="shared" ref="H76:H78" si="128">IF(C76="","",IF(C76&lt;18,1,0))</f>
        <v/>
      </c>
      <c r="I76" s="5" t="str">
        <f t="shared" si="113"/>
        <v/>
      </c>
      <c r="J76" s="12">
        <f t="shared" si="114"/>
        <v>0</v>
      </c>
      <c r="K76" s="22" t="s">
        <v>15</v>
      </c>
      <c r="L76" s="32" t="s">
        <v>53</v>
      </c>
      <c r="M76" s="25" t="str">
        <f t="shared" ref="M76:M78" si="129">IF(C76="","",36-C76)</f>
        <v/>
      </c>
      <c r="N76" s="50" t="str">
        <f t="shared" ref="N76:N78" si="130">IF(D76="","",11-D76)</f>
        <v/>
      </c>
      <c r="O76" s="48" t="str">
        <f t="shared" ref="O76:O78" si="131">IF(M76="","",M76-C76)</f>
        <v/>
      </c>
      <c r="P76" s="48" t="str">
        <f t="shared" ref="P76:P78" si="132">IF(C76="","",IF(C76&lt;18,1,0))</f>
        <v/>
      </c>
      <c r="Q76" s="48" t="str">
        <f t="shared" ref="Q76:Q78" si="133">IF(C76="","",IF(C76=18,1,0))</f>
        <v/>
      </c>
      <c r="R76" s="48" t="str">
        <f t="shared" ref="R76:R78" si="134">IF(C76="","",IF(C76&gt;18,1,0))</f>
        <v/>
      </c>
      <c r="S76" s="48" t="str">
        <f t="shared" si="115"/>
        <v/>
      </c>
      <c r="T76" s="48" t="str">
        <f t="shared" ref="T76:T78" si="135">IF(N76="","",N76+M76*1000+O76*1000000+S76*1000000000)</f>
        <v/>
      </c>
      <c r="U76" s="55"/>
    </row>
    <row r="77" spans="1:21" ht="18.75" hidden="1" customHeight="1">
      <c r="A77" s="79" t="s">
        <v>25</v>
      </c>
      <c r="B77" s="32" t="s">
        <v>55</v>
      </c>
      <c r="C77" s="25" t="str">
        <f>""</f>
        <v/>
      </c>
      <c r="D77" s="13"/>
      <c r="E77" s="15" t="str">
        <f>IF(C77="","",C77-M77)</f>
        <v/>
      </c>
      <c r="F77" s="15" t="str">
        <f t="shared" si="126"/>
        <v/>
      </c>
      <c r="G77" s="15" t="str">
        <f t="shared" si="127"/>
        <v/>
      </c>
      <c r="H77" s="15" t="str">
        <f t="shared" si="128"/>
        <v/>
      </c>
      <c r="I77" s="5" t="str">
        <f t="shared" si="113"/>
        <v/>
      </c>
      <c r="J77" s="12">
        <f t="shared" si="114"/>
        <v>0</v>
      </c>
      <c r="K77" s="22" t="s">
        <v>15</v>
      </c>
      <c r="L77" s="32" t="s">
        <v>56</v>
      </c>
      <c r="M77" s="25" t="str">
        <f t="shared" si="129"/>
        <v/>
      </c>
      <c r="N77" s="50" t="str">
        <f t="shared" si="130"/>
        <v/>
      </c>
      <c r="O77" s="48" t="str">
        <f t="shared" si="131"/>
        <v/>
      </c>
      <c r="P77" s="48" t="str">
        <f t="shared" si="132"/>
        <v/>
      </c>
      <c r="Q77" s="48" t="str">
        <f t="shared" si="133"/>
        <v/>
      </c>
      <c r="R77" s="48" t="str">
        <f t="shared" si="134"/>
        <v/>
      </c>
      <c r="S77" s="48" t="str">
        <f t="shared" si="115"/>
        <v/>
      </c>
      <c r="T77" s="48" t="str">
        <f t="shared" si="135"/>
        <v/>
      </c>
      <c r="U77" s="55"/>
    </row>
    <row r="78" spans="1:21" ht="18.75" hidden="1" customHeight="1" thickBot="1">
      <c r="A78" s="80" t="s">
        <v>25</v>
      </c>
      <c r="B78" s="33" t="s">
        <v>54</v>
      </c>
      <c r="C78" s="26" t="str">
        <f>""</f>
        <v/>
      </c>
      <c r="D78" s="14"/>
      <c r="E78" s="51" t="str">
        <f>IF(C78="","",C78-M78)</f>
        <v/>
      </c>
      <c r="F78" s="51" t="str">
        <f t="shared" si="126"/>
        <v/>
      </c>
      <c r="G78" s="51" t="str">
        <f t="shared" si="127"/>
        <v/>
      </c>
      <c r="H78" s="51" t="str">
        <f t="shared" si="128"/>
        <v/>
      </c>
      <c r="I78" s="5" t="str">
        <f t="shared" si="113"/>
        <v/>
      </c>
      <c r="J78" s="12">
        <f t="shared" si="114"/>
        <v>0</v>
      </c>
      <c r="K78" s="23" t="s">
        <v>15</v>
      </c>
      <c r="L78" s="33" t="s">
        <v>58</v>
      </c>
      <c r="M78" s="26" t="str">
        <f t="shared" si="129"/>
        <v/>
      </c>
      <c r="N78" s="53" t="str">
        <f t="shared" si="130"/>
        <v/>
      </c>
      <c r="O78" s="48" t="str">
        <f t="shared" si="131"/>
        <v/>
      </c>
      <c r="P78" s="48" t="str">
        <f t="shared" si="132"/>
        <v/>
      </c>
      <c r="Q78" s="48" t="str">
        <f t="shared" si="133"/>
        <v/>
      </c>
      <c r="R78" s="48" t="str">
        <f t="shared" si="134"/>
        <v/>
      </c>
      <c r="S78" s="48" t="str">
        <f t="shared" si="115"/>
        <v/>
      </c>
      <c r="T78" s="48" t="str">
        <f t="shared" si="135"/>
        <v/>
      </c>
      <c r="U78" s="55"/>
    </row>
    <row r="79" spans="1:21" ht="18.75" hidden="1" customHeight="1" thickBot="1">
      <c r="A79" s="1"/>
      <c r="B79" s="30"/>
      <c r="C79" s="30"/>
      <c r="I79" s="5" t="str">
        <f t="shared" si="113"/>
        <v/>
      </c>
      <c r="J79" s="12">
        <f t="shared" si="114"/>
        <v>0</v>
      </c>
      <c r="M79" s="30"/>
      <c r="N79" s="16"/>
      <c r="O79" s="48"/>
      <c r="P79" s="48"/>
      <c r="Q79" s="48"/>
      <c r="R79" s="48"/>
      <c r="S79" s="48" t="str">
        <f t="shared" si="115"/>
        <v/>
      </c>
      <c r="T79" s="55"/>
      <c r="U79" s="55"/>
    </row>
    <row r="80" spans="1:21" s="2" customFormat="1" ht="18.75" hidden="1" customHeight="1">
      <c r="A80" s="27"/>
      <c r="B80" s="31" t="s">
        <v>3</v>
      </c>
      <c r="C80" s="28" t="s">
        <v>4</v>
      </c>
      <c r="D80" s="17" t="s">
        <v>23</v>
      </c>
      <c r="E80" s="17" t="s">
        <v>6</v>
      </c>
      <c r="F80" s="17" t="s">
        <v>7</v>
      </c>
      <c r="G80" s="17" t="s">
        <v>8</v>
      </c>
      <c r="H80" s="17" t="s">
        <v>9</v>
      </c>
      <c r="I80" s="5" t="e">
        <f t="shared" si="113"/>
        <v>#VALUE!</v>
      </c>
      <c r="J80" s="12" t="e">
        <f t="shared" si="114"/>
        <v>#VALUE!</v>
      </c>
      <c r="K80" s="36"/>
      <c r="L80" s="35" t="s">
        <v>12</v>
      </c>
      <c r="M80" s="28" t="s">
        <v>4</v>
      </c>
      <c r="N80" s="18" t="s">
        <v>23</v>
      </c>
      <c r="O80" s="49" t="s">
        <v>6</v>
      </c>
      <c r="P80" s="49" t="s">
        <v>7</v>
      </c>
      <c r="Q80" s="49" t="s">
        <v>8</v>
      </c>
      <c r="R80" s="49" t="s">
        <v>9</v>
      </c>
      <c r="S80" s="48" t="e">
        <f t="shared" si="115"/>
        <v>#VALUE!</v>
      </c>
      <c r="T80" s="54"/>
      <c r="U80" s="54"/>
    </row>
    <row r="81" spans="1:21" ht="18.75" hidden="1" customHeight="1">
      <c r="A81" s="78" t="s">
        <v>37</v>
      </c>
      <c r="B81" s="32" t="s">
        <v>56</v>
      </c>
      <c r="C81" s="25" t="str">
        <f>""</f>
        <v/>
      </c>
      <c r="D81" s="13"/>
      <c r="E81" s="15" t="str">
        <f>IF(C81="","",C81-M81)</f>
        <v/>
      </c>
      <c r="F81" s="15" t="str">
        <f>IF(C81="","",IF(C81&gt;18,1,0))</f>
        <v/>
      </c>
      <c r="G81" s="15" t="str">
        <f>IF(C81="","",IF(C81=18,1,0))</f>
        <v/>
      </c>
      <c r="H81" s="15" t="str">
        <f>IF(C81="","",IF(C81&lt;18,1,0))</f>
        <v/>
      </c>
      <c r="I81" s="5" t="str">
        <f t="shared" si="113"/>
        <v/>
      </c>
      <c r="J81" s="12">
        <f t="shared" si="114"/>
        <v>0</v>
      </c>
      <c r="K81" s="22" t="s">
        <v>15</v>
      </c>
      <c r="L81" s="32" t="s">
        <v>54</v>
      </c>
      <c r="M81" s="25" t="str">
        <f>IF(C81="","",36-C81)</f>
        <v/>
      </c>
      <c r="N81" s="50" t="str">
        <f>IF(D81="","",11-D81)</f>
        <v/>
      </c>
      <c r="O81" s="48">
        <v>0</v>
      </c>
      <c r="P81" s="48" t="str">
        <f>IF(C81="","",IF(C81&lt;18,1,0))</f>
        <v/>
      </c>
      <c r="Q81" s="48" t="str">
        <f>IF(C81="","",IF(C81=18,1,0))</f>
        <v/>
      </c>
      <c r="R81" s="48" t="str">
        <f>IF(C81="","",IF(C81&gt;18,1,0))</f>
        <v/>
      </c>
      <c r="S81" s="48" t="str">
        <f t="shared" si="115"/>
        <v/>
      </c>
      <c r="T81" s="48" t="str">
        <f>IF(N81="","",N81+M81*1000+O81*1000000+S81*1000000000)</f>
        <v/>
      </c>
      <c r="U81" s="55"/>
    </row>
    <row r="82" spans="1:21" ht="18.75" hidden="1" customHeight="1">
      <c r="A82" s="79" t="s">
        <v>25</v>
      </c>
      <c r="B82" s="32" t="s">
        <v>52</v>
      </c>
      <c r="C82" s="25" t="str">
        <f>""</f>
        <v/>
      </c>
      <c r="D82" s="13"/>
      <c r="E82" s="15" t="str">
        <f>IF(C82="","",C82-M82)</f>
        <v/>
      </c>
      <c r="F82" s="15" t="str">
        <f t="shared" ref="F82:F84" si="136">IF(C82="","",IF(C82&gt;18,1,0))</f>
        <v/>
      </c>
      <c r="G82" s="15" t="str">
        <f t="shared" ref="G82:G84" si="137">IF(C82="","",IF(C82=18,1,0))</f>
        <v/>
      </c>
      <c r="H82" s="15" t="str">
        <f t="shared" ref="H82:H84" si="138">IF(C82="","",IF(C82&lt;18,1,0))</f>
        <v/>
      </c>
      <c r="I82" s="5" t="str">
        <f t="shared" si="113"/>
        <v/>
      </c>
      <c r="J82" s="12">
        <f t="shared" si="114"/>
        <v>0</v>
      </c>
      <c r="K82" s="22" t="s">
        <v>15</v>
      </c>
      <c r="L82" s="32" t="s">
        <v>59</v>
      </c>
      <c r="M82" s="25" t="str">
        <f t="shared" ref="M82:M84" si="139">IF(C82="","",36-C82)</f>
        <v/>
      </c>
      <c r="N82" s="50" t="str">
        <f t="shared" ref="N82:N84" si="140">IF(D82="","",11-D82)</f>
        <v/>
      </c>
      <c r="O82" s="48" t="str">
        <f t="shared" ref="O82:O84" si="141">IF(M82="","",M82-C82)</f>
        <v/>
      </c>
      <c r="P82" s="48" t="str">
        <f t="shared" ref="P82:P84" si="142">IF(C82="","",IF(C82&lt;18,1,0))</f>
        <v/>
      </c>
      <c r="Q82" s="48" t="str">
        <f t="shared" ref="Q82:Q84" si="143">IF(C82="","",IF(C82=18,1,0))</f>
        <v/>
      </c>
      <c r="R82" s="48" t="str">
        <f t="shared" ref="R82:R84" si="144">IF(C82="","",IF(C82&gt;18,1,0))</f>
        <v/>
      </c>
      <c r="S82" s="48" t="str">
        <f t="shared" si="115"/>
        <v/>
      </c>
      <c r="T82" s="48" t="str">
        <f t="shared" ref="T82:T84" si="145">IF(N82="","",N82+M82*1000+O82*1000000+S82*1000000000)</f>
        <v/>
      </c>
      <c r="U82" s="55"/>
    </row>
    <row r="83" spans="1:21" ht="18.75" hidden="1" customHeight="1">
      <c r="A83" s="79" t="s">
        <v>25</v>
      </c>
      <c r="B83" s="32" t="s">
        <v>58</v>
      </c>
      <c r="C83" s="25" t="str">
        <f>""</f>
        <v/>
      </c>
      <c r="D83" s="13"/>
      <c r="E83" s="15" t="str">
        <f>IF(C83="","",C83-M83)</f>
        <v/>
      </c>
      <c r="F83" s="15" t="str">
        <f t="shared" si="136"/>
        <v/>
      </c>
      <c r="G83" s="15" t="str">
        <f t="shared" si="137"/>
        <v/>
      </c>
      <c r="H83" s="15" t="str">
        <f t="shared" si="138"/>
        <v/>
      </c>
      <c r="I83" s="5" t="str">
        <f t="shared" si="113"/>
        <v/>
      </c>
      <c r="J83" s="12">
        <f t="shared" si="114"/>
        <v>0</v>
      </c>
      <c r="K83" s="22" t="s">
        <v>15</v>
      </c>
      <c r="L83" s="32" t="s">
        <v>57</v>
      </c>
      <c r="M83" s="25" t="str">
        <f t="shared" si="139"/>
        <v/>
      </c>
      <c r="N83" s="50" t="str">
        <f t="shared" si="140"/>
        <v/>
      </c>
      <c r="O83" s="48" t="str">
        <f t="shared" si="141"/>
        <v/>
      </c>
      <c r="P83" s="48" t="str">
        <f t="shared" si="142"/>
        <v/>
      </c>
      <c r="Q83" s="48" t="str">
        <f t="shared" si="143"/>
        <v/>
      </c>
      <c r="R83" s="48" t="str">
        <f t="shared" si="144"/>
        <v/>
      </c>
      <c r="S83" s="48" t="str">
        <f t="shared" si="115"/>
        <v/>
      </c>
      <c r="T83" s="48" t="str">
        <f t="shared" si="145"/>
        <v/>
      </c>
      <c r="U83" s="55"/>
    </row>
    <row r="84" spans="1:21" ht="18.75" hidden="1" customHeight="1" thickBot="1">
      <c r="A84" s="80" t="s">
        <v>25</v>
      </c>
      <c r="B84" s="33" t="s">
        <v>53</v>
      </c>
      <c r="C84" s="26" t="str">
        <f>""</f>
        <v/>
      </c>
      <c r="D84" s="14"/>
      <c r="E84" s="51" t="str">
        <f>IF(C84="","",C84-M84)</f>
        <v/>
      </c>
      <c r="F84" s="51" t="str">
        <f t="shared" si="136"/>
        <v/>
      </c>
      <c r="G84" s="51" t="str">
        <f t="shared" si="137"/>
        <v/>
      </c>
      <c r="H84" s="51" t="str">
        <f t="shared" si="138"/>
        <v/>
      </c>
      <c r="I84" s="5" t="str">
        <f t="shared" si="113"/>
        <v/>
      </c>
      <c r="J84" s="12">
        <f t="shared" si="114"/>
        <v>0</v>
      </c>
      <c r="K84" s="23" t="s">
        <v>15</v>
      </c>
      <c r="L84" s="33" t="s">
        <v>55</v>
      </c>
      <c r="M84" s="26" t="str">
        <f t="shared" si="139"/>
        <v/>
      </c>
      <c r="N84" s="53" t="str">
        <f t="shared" si="140"/>
        <v/>
      </c>
      <c r="O84" s="48" t="str">
        <f t="shared" si="141"/>
        <v/>
      </c>
      <c r="P84" s="48" t="str">
        <f t="shared" si="142"/>
        <v/>
      </c>
      <c r="Q84" s="48" t="str">
        <f t="shared" si="143"/>
        <v/>
      </c>
      <c r="R84" s="48" t="str">
        <f t="shared" si="144"/>
        <v/>
      </c>
      <c r="S84" s="48" t="str">
        <f t="shared" si="115"/>
        <v/>
      </c>
      <c r="T84" s="48" t="str">
        <f t="shared" si="145"/>
        <v/>
      </c>
      <c r="U84" s="55"/>
    </row>
    <row r="85" spans="1:21" ht="18.75" hidden="1" customHeight="1">
      <c r="A85" s="1" t="s">
        <v>25</v>
      </c>
      <c r="B85" s="30" t="s">
        <v>25</v>
      </c>
      <c r="I85" s="5" t="str">
        <f t="shared" si="113"/>
        <v/>
      </c>
      <c r="J85" s="12">
        <f t="shared" si="114"/>
        <v>0</v>
      </c>
      <c r="K85" s="20"/>
      <c r="L85" s="30" t="s">
        <v>25</v>
      </c>
      <c r="M85" s="29"/>
      <c r="N85"/>
      <c r="O85"/>
    </row>
    <row r="86" spans="1:21" s="6" customFormat="1" ht="18.75" hidden="1" customHeight="1">
      <c r="A86" s="19" t="s">
        <v>25</v>
      </c>
      <c r="B86" s="34" t="s">
        <v>25</v>
      </c>
      <c r="C86" s="24"/>
      <c r="D86" s="8"/>
      <c r="E86" s="8"/>
      <c r="F86" s="8"/>
      <c r="G86" s="8"/>
      <c r="H86" s="8"/>
      <c r="I86" s="5" t="str">
        <f t="shared" si="113"/>
        <v/>
      </c>
      <c r="J86" s="12">
        <f t="shared" si="114"/>
        <v>0</v>
      </c>
      <c r="K86" s="20"/>
      <c r="L86" s="30" t="s">
        <v>25</v>
      </c>
      <c r="M86" s="29"/>
      <c r="N86"/>
      <c r="O86"/>
      <c r="P86"/>
      <c r="Q86"/>
      <c r="R86"/>
      <c r="S86"/>
      <c r="T86"/>
    </row>
    <row r="87" spans="1:21" ht="18.75" hidden="1" customHeight="1">
      <c r="A87" s="1"/>
      <c r="B87" s="30" t="str">
        <f t="shared" ref="B87:B150" si="146">L3</f>
        <v>LE PUY VVS 2</v>
      </c>
      <c r="C87" s="20">
        <f t="shared" ref="C87:H102" si="147">IF(M3="",0,M3)</f>
        <v>12</v>
      </c>
      <c r="D87" s="1">
        <f t="shared" si="147"/>
        <v>3</v>
      </c>
      <c r="E87" s="1">
        <f t="shared" si="147"/>
        <v>-12</v>
      </c>
      <c r="F87" s="1">
        <f t="shared" si="147"/>
        <v>0</v>
      </c>
      <c r="G87" s="1">
        <f t="shared" si="147"/>
        <v>0</v>
      </c>
      <c r="H87" s="1">
        <f t="shared" si="147"/>
        <v>1</v>
      </c>
      <c r="I87" s="5">
        <f t="shared" si="113"/>
        <v>1</v>
      </c>
      <c r="J87" s="12">
        <f t="shared" si="114"/>
        <v>988012003</v>
      </c>
      <c r="K87" s="20"/>
      <c r="L87" s="30" t="s">
        <v>25</v>
      </c>
      <c r="M87" s="29"/>
      <c r="N87"/>
      <c r="O87"/>
    </row>
    <row r="88" spans="1:21" ht="18.75" hidden="1" customHeight="1">
      <c r="A88" s="1"/>
      <c r="B88" s="30" t="str">
        <f t="shared" si="146"/>
        <v>LANDOS 1</v>
      </c>
      <c r="C88" s="20">
        <f t="shared" si="147"/>
        <v>26</v>
      </c>
      <c r="D88" s="1">
        <f t="shared" si="147"/>
        <v>8</v>
      </c>
      <c r="E88" s="1">
        <f t="shared" si="147"/>
        <v>16</v>
      </c>
      <c r="F88" s="1">
        <f t="shared" si="147"/>
        <v>1</v>
      </c>
      <c r="G88" s="1">
        <f t="shared" si="147"/>
        <v>0</v>
      </c>
      <c r="H88" s="1">
        <f t="shared" si="147"/>
        <v>0</v>
      </c>
      <c r="I88" s="5">
        <f t="shared" si="113"/>
        <v>3</v>
      </c>
      <c r="J88" s="12">
        <f t="shared" si="114"/>
        <v>3016026008</v>
      </c>
      <c r="K88" s="20"/>
      <c r="L88" s="30" t="s">
        <v>25</v>
      </c>
      <c r="M88" s="29"/>
      <c r="N88"/>
      <c r="O88"/>
    </row>
    <row r="89" spans="1:21" ht="18.75" hidden="1" customHeight="1">
      <c r="A89" s="1"/>
      <c r="B89" s="30" t="str">
        <f t="shared" si="146"/>
        <v>BLAVOZY 1</v>
      </c>
      <c r="C89" s="20">
        <f t="shared" si="147"/>
        <v>10</v>
      </c>
      <c r="D89" s="1">
        <f t="shared" si="147"/>
        <v>4</v>
      </c>
      <c r="E89" s="1">
        <f t="shared" si="147"/>
        <v>-16</v>
      </c>
      <c r="F89" s="1">
        <f t="shared" si="147"/>
        <v>0</v>
      </c>
      <c r="G89" s="1">
        <f t="shared" si="147"/>
        <v>0</v>
      </c>
      <c r="H89" s="1">
        <f t="shared" si="147"/>
        <v>1</v>
      </c>
      <c r="I89" s="5">
        <f t="shared" si="113"/>
        <v>1</v>
      </c>
      <c r="J89" s="12">
        <f t="shared" si="114"/>
        <v>984010004</v>
      </c>
      <c r="K89" s="20"/>
      <c r="L89" s="30" t="s">
        <v>25</v>
      </c>
      <c r="M89" s="29"/>
      <c r="N89"/>
      <c r="O89"/>
    </row>
    <row r="90" spans="1:21" ht="18.75" hidden="1" customHeight="1">
      <c r="A90" s="1"/>
      <c r="B90" s="30" t="str">
        <f t="shared" si="146"/>
        <v>LE PUY GDL 1</v>
      </c>
      <c r="C90" s="20">
        <f t="shared" si="147"/>
        <v>16</v>
      </c>
      <c r="D90" s="1">
        <f t="shared" si="147"/>
        <v>6</v>
      </c>
      <c r="E90" s="1">
        <f t="shared" si="147"/>
        <v>-4</v>
      </c>
      <c r="F90" s="1">
        <f t="shared" si="147"/>
        <v>0</v>
      </c>
      <c r="G90" s="1">
        <f t="shared" si="147"/>
        <v>0</v>
      </c>
      <c r="H90" s="1">
        <f t="shared" si="147"/>
        <v>1</v>
      </c>
      <c r="I90" s="5">
        <f t="shared" si="113"/>
        <v>1</v>
      </c>
      <c r="J90" s="12">
        <f t="shared" si="114"/>
        <v>996016006</v>
      </c>
      <c r="K90" s="20"/>
      <c r="L90" s="30" t="s">
        <v>25</v>
      </c>
      <c r="M90" s="29"/>
      <c r="N90"/>
      <c r="O90"/>
    </row>
    <row r="91" spans="1:21" ht="18.75" hidden="1" customHeight="1">
      <c r="A91" s="1"/>
      <c r="B91" s="30">
        <f t="shared" si="146"/>
        <v>0</v>
      </c>
      <c r="C91" s="20">
        <f t="shared" si="147"/>
        <v>0</v>
      </c>
      <c r="D91" s="1">
        <f t="shared" si="147"/>
        <v>0</v>
      </c>
      <c r="E91" s="1">
        <f t="shared" si="147"/>
        <v>0</v>
      </c>
      <c r="F91" s="1">
        <f t="shared" si="147"/>
        <v>0</v>
      </c>
      <c r="G91" s="1">
        <f t="shared" si="147"/>
        <v>0</v>
      </c>
      <c r="H91" s="1">
        <f t="shared" si="147"/>
        <v>0</v>
      </c>
      <c r="I91" s="5">
        <f t="shared" si="113"/>
        <v>0</v>
      </c>
      <c r="J91" s="12">
        <f t="shared" si="114"/>
        <v>0</v>
      </c>
      <c r="K91" s="20"/>
      <c r="L91" s="30" t="s">
        <v>25</v>
      </c>
      <c r="M91" s="29"/>
      <c r="N91"/>
      <c r="O91"/>
    </row>
    <row r="92" spans="1:21" ht="18.75" hidden="1" customHeight="1">
      <c r="A92" s="1"/>
      <c r="B92" s="30" t="str">
        <f t="shared" si="146"/>
        <v>équipe B</v>
      </c>
      <c r="C92" s="20" t="str">
        <f t="shared" si="147"/>
        <v>Points</v>
      </c>
      <c r="D92" s="1" t="str">
        <f t="shared" si="147"/>
        <v>Parties gagnées</v>
      </c>
      <c r="E92" s="1" t="str">
        <f t="shared" si="147"/>
        <v>GA</v>
      </c>
      <c r="F92" s="1" t="str">
        <f t="shared" si="147"/>
        <v>G</v>
      </c>
      <c r="G92" s="1" t="str">
        <f t="shared" si="147"/>
        <v>N</v>
      </c>
      <c r="H92" s="1" t="str">
        <f t="shared" si="147"/>
        <v>P</v>
      </c>
      <c r="I92" s="5" t="e">
        <f t="shared" si="113"/>
        <v>#VALUE!</v>
      </c>
      <c r="J92" s="12" t="e">
        <f t="shared" si="114"/>
        <v>#VALUE!</v>
      </c>
      <c r="K92" s="20"/>
      <c r="L92" s="30" t="s">
        <v>25</v>
      </c>
      <c r="M92" s="29"/>
      <c r="N92"/>
      <c r="O92"/>
    </row>
    <row r="93" spans="1:21" ht="18.75" hidden="1" customHeight="1">
      <c r="A93" s="1"/>
      <c r="B93" s="30" t="str">
        <f t="shared" si="146"/>
        <v>BRIVES 2</v>
      </c>
      <c r="C93" s="20">
        <f t="shared" si="147"/>
        <v>28</v>
      </c>
      <c r="D93" s="1">
        <f t="shared" si="147"/>
        <v>7</v>
      </c>
      <c r="E93" s="1">
        <f t="shared" si="147"/>
        <v>20</v>
      </c>
      <c r="F93" s="1">
        <f t="shared" si="147"/>
        <v>1</v>
      </c>
      <c r="G93" s="1">
        <f t="shared" si="147"/>
        <v>0</v>
      </c>
      <c r="H93" s="1">
        <f t="shared" si="147"/>
        <v>0</v>
      </c>
      <c r="I93" s="5">
        <f t="shared" si="113"/>
        <v>3</v>
      </c>
      <c r="J93" s="12">
        <f t="shared" si="114"/>
        <v>3020028007</v>
      </c>
      <c r="K93" s="20"/>
      <c r="L93" s="30" t="s">
        <v>25</v>
      </c>
      <c r="M93" s="29"/>
      <c r="N93"/>
      <c r="O93"/>
    </row>
    <row r="94" spans="1:21" ht="18.75" hidden="1" customHeight="1">
      <c r="A94" s="1"/>
      <c r="B94" s="30" t="str">
        <f t="shared" si="146"/>
        <v>LE PUY PET.</v>
      </c>
      <c r="C94" s="20">
        <f t="shared" si="147"/>
        <v>12</v>
      </c>
      <c r="D94" s="1">
        <f t="shared" si="147"/>
        <v>4</v>
      </c>
      <c r="E94" s="1">
        <f t="shared" si="147"/>
        <v>-12</v>
      </c>
      <c r="F94" s="1">
        <f t="shared" si="147"/>
        <v>0</v>
      </c>
      <c r="G94" s="1">
        <f t="shared" si="147"/>
        <v>0</v>
      </c>
      <c r="H94" s="1">
        <f t="shared" si="147"/>
        <v>1</v>
      </c>
      <c r="I94" s="5">
        <f t="shared" si="113"/>
        <v>1</v>
      </c>
      <c r="J94" s="12">
        <f t="shared" si="114"/>
        <v>988012004</v>
      </c>
      <c r="K94" s="20"/>
      <c r="L94" s="30" t="s">
        <v>25</v>
      </c>
      <c r="M94" s="29"/>
      <c r="N94"/>
      <c r="O94"/>
    </row>
    <row r="95" spans="1:21" ht="18.75" hidden="1" customHeight="1">
      <c r="A95" s="1"/>
      <c r="B95" s="30" t="str">
        <f t="shared" si="146"/>
        <v>LOUDES 1</v>
      </c>
      <c r="C95" s="20">
        <f t="shared" si="147"/>
        <v>18</v>
      </c>
      <c r="D95" s="1">
        <f t="shared" si="147"/>
        <v>5</v>
      </c>
      <c r="E95" s="1">
        <f t="shared" si="147"/>
        <v>0</v>
      </c>
      <c r="F95" s="1">
        <f t="shared" si="147"/>
        <v>0</v>
      </c>
      <c r="G95" s="1">
        <f t="shared" si="147"/>
        <v>1</v>
      </c>
      <c r="H95" s="1">
        <f t="shared" si="147"/>
        <v>0</v>
      </c>
      <c r="I95" s="5">
        <f t="shared" si="113"/>
        <v>2</v>
      </c>
      <c r="J95" s="12">
        <f t="shared" si="114"/>
        <v>2000018005</v>
      </c>
      <c r="K95" s="20"/>
      <c r="L95" s="30" t="s">
        <v>25</v>
      </c>
      <c r="M95" s="29"/>
      <c r="N95"/>
      <c r="O95"/>
    </row>
    <row r="96" spans="1:21" ht="18.75" hidden="1" customHeight="1">
      <c r="A96" s="1"/>
      <c r="B96" s="30" t="str">
        <f t="shared" si="146"/>
        <v>FREYCENET</v>
      </c>
      <c r="C96" s="20">
        <f t="shared" si="147"/>
        <v>22</v>
      </c>
      <c r="D96" s="1">
        <f t="shared" si="147"/>
        <v>6</v>
      </c>
      <c r="E96" s="1">
        <f t="shared" si="147"/>
        <v>8</v>
      </c>
      <c r="F96" s="1">
        <f t="shared" si="147"/>
        <v>1</v>
      </c>
      <c r="G96" s="1">
        <f t="shared" si="147"/>
        <v>0</v>
      </c>
      <c r="H96" s="1">
        <f t="shared" si="147"/>
        <v>0</v>
      </c>
      <c r="I96" s="5">
        <f t="shared" si="113"/>
        <v>3</v>
      </c>
      <c r="J96" s="12">
        <f t="shared" si="114"/>
        <v>3008022006</v>
      </c>
      <c r="K96" s="20"/>
      <c r="L96" s="30" t="s">
        <v>25</v>
      </c>
      <c r="M96" s="29"/>
      <c r="N96"/>
      <c r="O96"/>
    </row>
    <row r="97" spans="1:15" ht="18.75" hidden="1" customHeight="1">
      <c r="A97" s="1"/>
      <c r="B97" s="30">
        <f t="shared" si="146"/>
        <v>0</v>
      </c>
      <c r="C97" s="20">
        <f t="shared" si="147"/>
        <v>0</v>
      </c>
      <c r="D97" s="1">
        <f t="shared" si="147"/>
        <v>0</v>
      </c>
      <c r="E97" s="1">
        <f t="shared" si="147"/>
        <v>0</v>
      </c>
      <c r="F97" s="1">
        <f t="shared" si="147"/>
        <v>0</v>
      </c>
      <c r="G97" s="1">
        <f t="shared" si="147"/>
        <v>0</v>
      </c>
      <c r="H97" s="1">
        <f t="shared" si="147"/>
        <v>0</v>
      </c>
      <c r="I97" s="5">
        <f t="shared" si="113"/>
        <v>0</v>
      </c>
      <c r="J97" s="12">
        <f t="shared" si="114"/>
        <v>0</v>
      </c>
      <c r="K97" s="20"/>
      <c r="L97" s="30" t="s">
        <v>25</v>
      </c>
      <c r="M97" s="29"/>
      <c r="N97"/>
      <c r="O97"/>
    </row>
    <row r="98" spans="1:15" ht="18.75" hidden="1" customHeight="1">
      <c r="A98" s="1"/>
      <c r="B98" s="30" t="str">
        <f t="shared" si="146"/>
        <v>équipe B</v>
      </c>
      <c r="C98" s="20" t="str">
        <f t="shared" si="147"/>
        <v>Points</v>
      </c>
      <c r="D98" s="1" t="str">
        <f t="shared" si="147"/>
        <v>Parties gagnées</v>
      </c>
      <c r="E98" s="1" t="str">
        <f t="shared" si="147"/>
        <v>GA</v>
      </c>
      <c r="F98" s="1" t="str">
        <f t="shared" si="147"/>
        <v>G</v>
      </c>
      <c r="G98" s="1" t="str">
        <f t="shared" si="147"/>
        <v>N</v>
      </c>
      <c r="H98" s="1" t="str">
        <f t="shared" si="147"/>
        <v>P</v>
      </c>
      <c r="I98" s="5" t="e">
        <f t="shared" si="113"/>
        <v>#VALUE!</v>
      </c>
      <c r="J98" s="12" t="e">
        <f t="shared" si="114"/>
        <v>#VALUE!</v>
      </c>
      <c r="K98" s="20"/>
      <c r="L98" s="30" t="s">
        <v>25</v>
      </c>
      <c r="M98" s="29"/>
      <c r="N98"/>
      <c r="O98"/>
    </row>
    <row r="99" spans="1:15" ht="18.75" hidden="1" customHeight="1">
      <c r="A99" s="1"/>
      <c r="B99" s="30" t="str">
        <f t="shared" si="146"/>
        <v>LE PUY GDL 1</v>
      </c>
      <c r="C99" s="20">
        <f t="shared" si="147"/>
        <v>0</v>
      </c>
      <c r="D99" s="1">
        <f t="shared" si="147"/>
        <v>0</v>
      </c>
      <c r="E99" s="1">
        <f t="shared" si="147"/>
        <v>-36</v>
      </c>
      <c r="F99" s="1">
        <f t="shared" si="147"/>
        <v>0</v>
      </c>
      <c r="G99" s="1">
        <f t="shared" si="147"/>
        <v>0</v>
      </c>
      <c r="H99" s="1">
        <f t="shared" si="147"/>
        <v>1</v>
      </c>
      <c r="I99" s="5">
        <f t="shared" si="113"/>
        <v>1</v>
      </c>
      <c r="J99" s="12">
        <f t="shared" si="114"/>
        <v>964000000</v>
      </c>
      <c r="K99" s="20"/>
      <c r="L99" s="30" t="s">
        <v>25</v>
      </c>
      <c r="M99" s="29"/>
      <c r="N99"/>
      <c r="O99"/>
    </row>
    <row r="100" spans="1:15" ht="18.75" hidden="1" customHeight="1">
      <c r="A100" s="1"/>
      <c r="B100" s="30" t="str">
        <f t="shared" si="146"/>
        <v>LE PUY VVS 2</v>
      </c>
      <c r="C100" s="20">
        <f t="shared" si="147"/>
        <v>14</v>
      </c>
      <c r="D100" s="1">
        <f t="shared" si="147"/>
        <v>4</v>
      </c>
      <c r="E100" s="1">
        <f t="shared" si="147"/>
        <v>-8</v>
      </c>
      <c r="F100" s="1">
        <f t="shared" si="147"/>
        <v>0</v>
      </c>
      <c r="G100" s="1">
        <f t="shared" si="147"/>
        <v>0</v>
      </c>
      <c r="H100" s="1">
        <f t="shared" si="147"/>
        <v>1</v>
      </c>
      <c r="I100" s="5">
        <f t="shared" si="113"/>
        <v>1</v>
      </c>
      <c r="J100" s="12">
        <f t="shared" si="114"/>
        <v>992014004</v>
      </c>
      <c r="K100" s="20"/>
      <c r="L100" s="30" t="s">
        <v>25</v>
      </c>
      <c r="M100" s="29"/>
      <c r="N100"/>
      <c r="O100"/>
    </row>
    <row r="101" spans="1:15" ht="18.75" hidden="1" customHeight="1">
      <c r="A101" s="1"/>
      <c r="B101" s="30" t="str">
        <f t="shared" si="146"/>
        <v>FREYCENET</v>
      </c>
      <c r="C101" s="20">
        <f t="shared" si="147"/>
        <v>8</v>
      </c>
      <c r="D101" s="1">
        <f t="shared" si="147"/>
        <v>3</v>
      </c>
      <c r="E101" s="1">
        <f t="shared" si="147"/>
        <v>-20</v>
      </c>
      <c r="F101" s="1">
        <f t="shared" si="147"/>
        <v>0</v>
      </c>
      <c r="G101" s="1">
        <f t="shared" si="147"/>
        <v>0</v>
      </c>
      <c r="H101" s="1">
        <f t="shared" si="147"/>
        <v>1</v>
      </c>
      <c r="I101" s="5">
        <f t="shared" si="113"/>
        <v>1</v>
      </c>
      <c r="J101" s="12">
        <f t="shared" si="114"/>
        <v>980008003</v>
      </c>
      <c r="K101" s="20"/>
      <c r="L101" s="30" t="s">
        <v>25</v>
      </c>
      <c r="M101" s="29"/>
      <c r="N101"/>
      <c r="O101"/>
    </row>
    <row r="102" spans="1:15" ht="18.75" hidden="1" customHeight="1">
      <c r="A102" s="1"/>
      <c r="B102" s="30" t="str">
        <f t="shared" si="146"/>
        <v>LANDOS 1</v>
      </c>
      <c r="C102" s="20">
        <f t="shared" si="147"/>
        <v>16</v>
      </c>
      <c r="D102" s="1">
        <f t="shared" si="147"/>
        <v>5</v>
      </c>
      <c r="E102" s="1">
        <f t="shared" si="147"/>
        <v>-4</v>
      </c>
      <c r="F102" s="1">
        <f t="shared" si="147"/>
        <v>0</v>
      </c>
      <c r="G102" s="1">
        <f t="shared" si="147"/>
        <v>0</v>
      </c>
      <c r="H102" s="1">
        <f t="shared" si="147"/>
        <v>1</v>
      </c>
      <c r="I102" s="5">
        <f t="shared" si="113"/>
        <v>1</v>
      </c>
      <c r="J102" s="12">
        <f t="shared" si="114"/>
        <v>996016005</v>
      </c>
      <c r="K102" s="20"/>
      <c r="L102" s="30" t="s">
        <v>25</v>
      </c>
      <c r="M102" s="29"/>
      <c r="N102"/>
      <c r="O102"/>
    </row>
    <row r="103" spans="1:15" ht="18.75" hidden="1" customHeight="1">
      <c r="A103" s="1"/>
      <c r="B103" s="30">
        <f t="shared" si="146"/>
        <v>0</v>
      </c>
      <c r="C103" s="20">
        <f t="shared" ref="C103:H118" si="148">IF(M19="",0,M19)</f>
        <v>0</v>
      </c>
      <c r="D103" s="1">
        <f t="shared" si="148"/>
        <v>0</v>
      </c>
      <c r="E103" s="1">
        <f t="shared" si="148"/>
        <v>0</v>
      </c>
      <c r="F103" s="1">
        <f t="shared" si="148"/>
        <v>0</v>
      </c>
      <c r="G103" s="1">
        <f t="shared" si="148"/>
        <v>0</v>
      </c>
      <c r="H103" s="1">
        <f t="shared" si="148"/>
        <v>0</v>
      </c>
      <c r="I103" s="5">
        <f t="shared" si="113"/>
        <v>0</v>
      </c>
      <c r="J103" s="12">
        <f t="shared" si="114"/>
        <v>0</v>
      </c>
      <c r="K103" s="20"/>
      <c r="L103" s="30" t="s">
        <v>25</v>
      </c>
      <c r="M103" s="29"/>
      <c r="N103"/>
      <c r="O103"/>
    </row>
    <row r="104" spans="1:15" ht="18.75" hidden="1" customHeight="1">
      <c r="A104" s="1"/>
      <c r="B104" s="30" t="str">
        <f t="shared" si="146"/>
        <v>équipe B</v>
      </c>
      <c r="C104" s="20" t="str">
        <f t="shared" si="148"/>
        <v>Points</v>
      </c>
      <c r="D104" s="1" t="str">
        <f t="shared" si="148"/>
        <v>Parties gagnées</v>
      </c>
      <c r="E104" s="1" t="str">
        <f t="shared" si="148"/>
        <v>GA</v>
      </c>
      <c r="F104" s="1" t="str">
        <f t="shared" si="148"/>
        <v>G</v>
      </c>
      <c r="G104" s="1" t="str">
        <f t="shared" si="148"/>
        <v>N</v>
      </c>
      <c r="H104" s="1" t="str">
        <f t="shared" si="148"/>
        <v>P</v>
      </c>
      <c r="I104" s="5" t="e">
        <f t="shared" si="113"/>
        <v>#VALUE!</v>
      </c>
      <c r="J104" s="12" t="e">
        <f t="shared" si="114"/>
        <v>#VALUE!</v>
      </c>
      <c r="K104" s="20"/>
      <c r="L104" s="30" t="s">
        <v>25</v>
      </c>
      <c r="M104" s="29"/>
      <c r="N104"/>
      <c r="O104"/>
    </row>
    <row r="105" spans="1:15" ht="18.75" hidden="1" customHeight="1">
      <c r="A105" s="1"/>
      <c r="B105" s="30" t="str">
        <f t="shared" si="146"/>
        <v>LE PUY PET.</v>
      </c>
      <c r="C105" s="20">
        <f t="shared" si="148"/>
        <v>28</v>
      </c>
      <c r="D105" s="1">
        <f t="shared" si="148"/>
        <v>8</v>
      </c>
      <c r="E105" s="1">
        <f t="shared" si="148"/>
        <v>20</v>
      </c>
      <c r="F105" s="1">
        <f t="shared" si="148"/>
        <v>1</v>
      </c>
      <c r="G105" s="1">
        <f t="shared" si="148"/>
        <v>0</v>
      </c>
      <c r="H105" s="1">
        <f t="shared" si="148"/>
        <v>0</v>
      </c>
      <c r="I105" s="5">
        <f t="shared" si="113"/>
        <v>3</v>
      </c>
      <c r="J105" s="12">
        <f t="shared" si="114"/>
        <v>3020028008</v>
      </c>
      <c r="K105" s="20"/>
      <c r="L105" s="30" t="s">
        <v>25</v>
      </c>
      <c r="M105" s="29"/>
      <c r="N105"/>
      <c r="O105"/>
    </row>
    <row r="106" spans="1:15" ht="18.75" hidden="1" customHeight="1">
      <c r="A106" s="1"/>
      <c r="B106" s="30" t="str">
        <f t="shared" si="146"/>
        <v>LOUDES 1</v>
      </c>
      <c r="C106" s="20">
        <f t="shared" si="148"/>
        <v>6</v>
      </c>
      <c r="D106" s="1">
        <f t="shared" si="148"/>
        <v>3</v>
      </c>
      <c r="E106" s="1">
        <f t="shared" si="148"/>
        <v>-24</v>
      </c>
      <c r="F106" s="1">
        <f t="shared" si="148"/>
        <v>0</v>
      </c>
      <c r="G106" s="1">
        <f t="shared" si="148"/>
        <v>0</v>
      </c>
      <c r="H106" s="1">
        <f t="shared" si="148"/>
        <v>1</v>
      </c>
      <c r="I106" s="5">
        <f t="shared" si="113"/>
        <v>1</v>
      </c>
      <c r="J106" s="12">
        <f t="shared" si="114"/>
        <v>976006003</v>
      </c>
      <c r="K106" s="20"/>
      <c r="L106" s="30" t="s">
        <v>25</v>
      </c>
      <c r="M106" s="29"/>
      <c r="N106"/>
      <c r="O106"/>
    </row>
    <row r="107" spans="1:15" ht="18.75" hidden="1" customHeight="1">
      <c r="A107" s="1"/>
      <c r="B107" s="30" t="str">
        <f t="shared" si="146"/>
        <v>BLAVOZY 1</v>
      </c>
      <c r="C107" s="20">
        <f t="shared" si="148"/>
        <v>18</v>
      </c>
      <c r="D107" s="1">
        <f t="shared" si="148"/>
        <v>5</v>
      </c>
      <c r="E107" s="1">
        <f t="shared" si="148"/>
        <v>0</v>
      </c>
      <c r="F107" s="1">
        <f t="shared" si="148"/>
        <v>0</v>
      </c>
      <c r="G107" s="1">
        <f t="shared" si="148"/>
        <v>1</v>
      </c>
      <c r="H107" s="1">
        <f t="shared" si="148"/>
        <v>0</v>
      </c>
      <c r="I107" s="5">
        <f t="shared" si="113"/>
        <v>2</v>
      </c>
      <c r="J107" s="12">
        <f t="shared" si="114"/>
        <v>2000018005</v>
      </c>
      <c r="K107" s="20"/>
      <c r="L107" s="30" t="s">
        <v>25</v>
      </c>
      <c r="M107" s="29"/>
      <c r="N107"/>
      <c r="O107"/>
    </row>
    <row r="108" spans="1:15" ht="18.75" hidden="1" customHeight="1">
      <c r="A108" s="1"/>
      <c r="B108" s="30" t="str">
        <f t="shared" si="146"/>
        <v>BRIVES 2</v>
      </c>
      <c r="C108" s="20">
        <f t="shared" si="148"/>
        <v>20</v>
      </c>
      <c r="D108" s="1">
        <f t="shared" si="148"/>
        <v>6</v>
      </c>
      <c r="E108" s="1">
        <f t="shared" si="148"/>
        <v>4</v>
      </c>
      <c r="F108" s="1">
        <f t="shared" si="148"/>
        <v>1</v>
      </c>
      <c r="G108" s="1">
        <f t="shared" si="148"/>
        <v>0</v>
      </c>
      <c r="H108" s="1">
        <f t="shared" si="148"/>
        <v>0</v>
      </c>
      <c r="I108" s="5">
        <f t="shared" si="113"/>
        <v>3</v>
      </c>
      <c r="J108" s="12">
        <f t="shared" si="114"/>
        <v>3004020006</v>
      </c>
      <c r="K108" s="20"/>
      <c r="L108" s="30" t="s">
        <v>25</v>
      </c>
      <c r="M108" s="29"/>
      <c r="N108"/>
      <c r="O108"/>
    </row>
    <row r="109" spans="1:15" ht="18.75" hidden="1" customHeight="1">
      <c r="A109" s="1"/>
      <c r="B109" s="30">
        <f t="shared" si="146"/>
        <v>0</v>
      </c>
      <c r="C109" s="20">
        <f t="shared" si="148"/>
        <v>0</v>
      </c>
      <c r="D109" s="1">
        <f t="shared" si="148"/>
        <v>0</v>
      </c>
      <c r="E109" s="1">
        <f t="shared" si="148"/>
        <v>0</v>
      </c>
      <c r="F109" s="1">
        <f t="shared" si="148"/>
        <v>0</v>
      </c>
      <c r="G109" s="1">
        <f t="shared" si="148"/>
        <v>0</v>
      </c>
      <c r="H109" s="1">
        <f t="shared" si="148"/>
        <v>0</v>
      </c>
      <c r="I109" s="5">
        <f t="shared" si="113"/>
        <v>0</v>
      </c>
      <c r="J109" s="12">
        <f t="shared" si="114"/>
        <v>0</v>
      </c>
      <c r="K109" s="20"/>
      <c r="L109" s="30" t="s">
        <v>25</v>
      </c>
      <c r="M109" s="29"/>
      <c r="N109"/>
      <c r="O109"/>
    </row>
    <row r="110" spans="1:15" ht="18.75" hidden="1" customHeight="1">
      <c r="A110" s="1"/>
      <c r="B110" s="30" t="str">
        <f t="shared" si="146"/>
        <v>équipe B</v>
      </c>
      <c r="C110" s="20" t="str">
        <f t="shared" si="148"/>
        <v>Points</v>
      </c>
      <c r="D110" s="1" t="str">
        <f t="shared" si="148"/>
        <v>Parties gagnées</v>
      </c>
      <c r="E110" s="1" t="str">
        <f t="shared" si="148"/>
        <v>GA</v>
      </c>
      <c r="F110" s="1" t="str">
        <f t="shared" si="148"/>
        <v>G</v>
      </c>
      <c r="G110" s="1" t="str">
        <f t="shared" si="148"/>
        <v>N</v>
      </c>
      <c r="H110" s="1" t="str">
        <f t="shared" si="148"/>
        <v>P</v>
      </c>
      <c r="I110" s="5" t="e">
        <f t="shared" si="113"/>
        <v>#VALUE!</v>
      </c>
      <c r="J110" s="12" t="e">
        <f t="shared" si="114"/>
        <v>#VALUE!</v>
      </c>
      <c r="K110" s="20"/>
      <c r="L110" s="30" t="s">
        <v>25</v>
      </c>
      <c r="M110" s="29"/>
      <c r="N110"/>
      <c r="O110"/>
    </row>
    <row r="111" spans="1:15" ht="18.75" hidden="1" customHeight="1">
      <c r="A111" s="1"/>
      <c r="B111" s="30" t="str">
        <f t="shared" si="146"/>
        <v>FREYCENET</v>
      </c>
      <c r="C111" s="20">
        <f t="shared" si="148"/>
        <v>12</v>
      </c>
      <c r="D111" s="1">
        <f t="shared" si="148"/>
        <v>4</v>
      </c>
      <c r="E111" s="1">
        <f t="shared" si="148"/>
        <v>-12</v>
      </c>
      <c r="F111" s="1">
        <f t="shared" si="148"/>
        <v>0</v>
      </c>
      <c r="G111" s="1">
        <f t="shared" si="148"/>
        <v>0</v>
      </c>
      <c r="H111" s="1">
        <f t="shared" si="148"/>
        <v>1</v>
      </c>
      <c r="I111" s="5">
        <f t="shared" si="113"/>
        <v>1</v>
      </c>
      <c r="J111" s="12">
        <f t="shared" si="114"/>
        <v>988012004</v>
      </c>
      <c r="K111" s="20"/>
      <c r="L111" s="30" t="s">
        <v>25</v>
      </c>
      <c r="M111" s="29"/>
      <c r="N111"/>
      <c r="O111"/>
    </row>
    <row r="112" spans="1:15" ht="18.75" hidden="1" customHeight="1">
      <c r="A112" s="1"/>
      <c r="B112" s="30" t="str">
        <f t="shared" si="146"/>
        <v>BRIVES 2</v>
      </c>
      <c r="C112" s="20">
        <f t="shared" si="148"/>
        <v>26</v>
      </c>
      <c r="D112" s="1">
        <f t="shared" si="148"/>
        <v>7</v>
      </c>
      <c r="E112" s="1">
        <f t="shared" si="148"/>
        <v>16</v>
      </c>
      <c r="F112" s="1">
        <f t="shared" si="148"/>
        <v>1</v>
      </c>
      <c r="G112" s="1">
        <f t="shared" si="148"/>
        <v>0</v>
      </c>
      <c r="H112" s="1">
        <f t="shared" si="148"/>
        <v>0</v>
      </c>
      <c r="I112" s="5">
        <f t="shared" si="113"/>
        <v>3</v>
      </c>
      <c r="J112" s="12">
        <f t="shared" si="114"/>
        <v>3016026007</v>
      </c>
      <c r="K112" s="20"/>
      <c r="L112" s="30" t="s">
        <v>25</v>
      </c>
      <c r="M112" s="29"/>
      <c r="N112"/>
      <c r="O112"/>
    </row>
    <row r="113" spans="1:15" ht="18.75" hidden="1" customHeight="1">
      <c r="A113" s="1"/>
      <c r="B113" s="30" t="str">
        <f t="shared" si="146"/>
        <v>LANDOS 1</v>
      </c>
      <c r="C113" s="20">
        <f t="shared" si="148"/>
        <v>20</v>
      </c>
      <c r="D113" s="1">
        <f t="shared" si="148"/>
        <v>5</v>
      </c>
      <c r="E113" s="1">
        <f t="shared" si="148"/>
        <v>4</v>
      </c>
      <c r="F113" s="1">
        <f t="shared" si="148"/>
        <v>1</v>
      </c>
      <c r="G113" s="1">
        <f t="shared" si="148"/>
        <v>0</v>
      </c>
      <c r="H113" s="1">
        <f t="shared" si="148"/>
        <v>0</v>
      </c>
      <c r="I113" s="5">
        <f t="shared" si="113"/>
        <v>3</v>
      </c>
      <c r="J113" s="12">
        <f t="shared" si="114"/>
        <v>3004020005</v>
      </c>
      <c r="K113" s="20"/>
      <c r="L113" s="30" t="s">
        <v>25</v>
      </c>
      <c r="M113" s="29"/>
      <c r="N113"/>
      <c r="O113"/>
    </row>
    <row r="114" spans="1:15" ht="18.75" hidden="1" customHeight="1">
      <c r="A114" s="1"/>
      <c r="B114" s="30" t="str">
        <f t="shared" si="146"/>
        <v>LE PUY VVS 2</v>
      </c>
      <c r="C114" s="20">
        <f t="shared" si="148"/>
        <v>8</v>
      </c>
      <c r="D114" s="1">
        <f t="shared" si="148"/>
        <v>2</v>
      </c>
      <c r="E114" s="1">
        <f t="shared" si="148"/>
        <v>-20</v>
      </c>
      <c r="F114" s="1">
        <f t="shared" si="148"/>
        <v>0</v>
      </c>
      <c r="G114" s="1">
        <f t="shared" si="148"/>
        <v>0</v>
      </c>
      <c r="H114" s="1">
        <f t="shared" si="148"/>
        <v>1</v>
      </c>
      <c r="I114" s="5">
        <f t="shared" si="113"/>
        <v>1</v>
      </c>
      <c r="J114" s="12">
        <f t="shared" si="114"/>
        <v>980008002</v>
      </c>
      <c r="K114" s="20"/>
      <c r="L114" s="30" t="s">
        <v>25</v>
      </c>
      <c r="M114" s="29"/>
      <c r="N114"/>
      <c r="O114"/>
    </row>
    <row r="115" spans="1:15" ht="18.75" hidden="1" customHeight="1">
      <c r="A115" s="1"/>
      <c r="B115" s="30">
        <f t="shared" si="146"/>
        <v>0</v>
      </c>
      <c r="C115" s="20">
        <f t="shared" si="148"/>
        <v>0</v>
      </c>
      <c r="D115" s="1">
        <f t="shared" si="148"/>
        <v>0</v>
      </c>
      <c r="E115" s="1">
        <f t="shared" si="148"/>
        <v>0</v>
      </c>
      <c r="F115" s="1">
        <f t="shared" si="148"/>
        <v>0</v>
      </c>
      <c r="G115" s="1">
        <f t="shared" si="148"/>
        <v>0</v>
      </c>
      <c r="H115" s="1">
        <f t="shared" si="148"/>
        <v>0</v>
      </c>
      <c r="I115" s="5">
        <f t="shared" si="113"/>
        <v>0</v>
      </c>
      <c r="J115" s="12">
        <f t="shared" si="114"/>
        <v>0</v>
      </c>
      <c r="K115" s="20"/>
      <c r="L115" s="30" t="s">
        <v>25</v>
      </c>
      <c r="M115" s="29"/>
      <c r="N115"/>
      <c r="O115"/>
    </row>
    <row r="116" spans="1:15" ht="18.75" hidden="1" customHeight="1">
      <c r="A116" s="1"/>
      <c r="B116" s="30" t="str">
        <f t="shared" si="146"/>
        <v>équipe B</v>
      </c>
      <c r="C116" s="20" t="str">
        <f t="shared" si="148"/>
        <v>Points</v>
      </c>
      <c r="D116" s="1" t="str">
        <f t="shared" si="148"/>
        <v>Parties gagnées</v>
      </c>
      <c r="E116" s="1" t="str">
        <f t="shared" si="148"/>
        <v>GA</v>
      </c>
      <c r="F116" s="1" t="str">
        <f t="shared" si="148"/>
        <v>G</v>
      </c>
      <c r="G116" s="1" t="str">
        <f t="shared" si="148"/>
        <v>N</v>
      </c>
      <c r="H116" s="1" t="str">
        <f t="shared" si="148"/>
        <v>P</v>
      </c>
      <c r="I116" s="5" t="e">
        <f t="shared" si="113"/>
        <v>#VALUE!</v>
      </c>
      <c r="J116" s="12" t="e">
        <f t="shared" si="114"/>
        <v>#VALUE!</v>
      </c>
      <c r="K116" s="20"/>
      <c r="L116" s="30" t="s">
        <v>25</v>
      </c>
      <c r="M116" s="29"/>
      <c r="N116"/>
      <c r="O116"/>
    </row>
    <row r="117" spans="1:15" ht="18.75" hidden="1" customHeight="1">
      <c r="A117" s="1"/>
      <c r="B117" s="30" t="str">
        <f t="shared" si="146"/>
        <v>BLAVOZY 1</v>
      </c>
      <c r="C117" s="20">
        <f t="shared" si="148"/>
        <v>0</v>
      </c>
      <c r="D117" s="1">
        <f t="shared" si="148"/>
        <v>0</v>
      </c>
      <c r="E117" s="1">
        <f t="shared" si="148"/>
        <v>0</v>
      </c>
      <c r="F117" s="1">
        <f t="shared" si="148"/>
        <v>0</v>
      </c>
      <c r="G117" s="1">
        <f t="shared" si="148"/>
        <v>0</v>
      </c>
      <c r="H117" s="1">
        <f t="shared" si="148"/>
        <v>0</v>
      </c>
      <c r="I117" s="5">
        <f t="shared" si="113"/>
        <v>0</v>
      </c>
      <c r="J117" s="12">
        <f t="shared" si="114"/>
        <v>0</v>
      </c>
      <c r="K117" s="20"/>
      <c r="L117" s="30" t="s">
        <v>25</v>
      </c>
      <c r="M117" s="29"/>
      <c r="N117"/>
      <c r="O117"/>
    </row>
    <row r="118" spans="1:15" ht="18.75" hidden="1" customHeight="1">
      <c r="A118" s="1"/>
      <c r="B118" s="30" t="str">
        <f t="shared" si="146"/>
        <v>LE PUY GDL 1</v>
      </c>
      <c r="C118" s="20">
        <f t="shared" si="148"/>
        <v>0</v>
      </c>
      <c r="D118" s="1">
        <f t="shared" si="148"/>
        <v>0</v>
      </c>
      <c r="E118" s="1">
        <f t="shared" si="148"/>
        <v>0</v>
      </c>
      <c r="F118" s="1">
        <f t="shared" si="148"/>
        <v>0</v>
      </c>
      <c r="G118" s="1">
        <f t="shared" si="148"/>
        <v>0</v>
      </c>
      <c r="H118" s="1">
        <f t="shared" si="148"/>
        <v>0</v>
      </c>
      <c r="I118" s="5">
        <f t="shared" si="113"/>
        <v>0</v>
      </c>
      <c r="J118" s="12">
        <f t="shared" si="114"/>
        <v>0</v>
      </c>
      <c r="K118" s="20"/>
      <c r="L118" s="30" t="s">
        <v>25</v>
      </c>
      <c r="M118" s="29"/>
      <c r="N118"/>
      <c r="O118"/>
    </row>
    <row r="119" spans="1:15" ht="18.75" hidden="1" customHeight="1">
      <c r="A119" s="1"/>
      <c r="B119" s="30" t="str">
        <f t="shared" si="146"/>
        <v>LANDOS 1</v>
      </c>
      <c r="C119" s="20">
        <f t="shared" ref="C119:H134" si="149">IF(M35="",0,M35)</f>
        <v>0</v>
      </c>
      <c r="D119" s="1">
        <f t="shared" si="149"/>
        <v>0</v>
      </c>
      <c r="E119" s="1">
        <f t="shared" si="149"/>
        <v>0</v>
      </c>
      <c r="F119" s="1">
        <f t="shared" si="149"/>
        <v>0</v>
      </c>
      <c r="G119" s="1">
        <f t="shared" si="149"/>
        <v>0</v>
      </c>
      <c r="H119" s="1">
        <f t="shared" si="149"/>
        <v>0</v>
      </c>
      <c r="I119" s="5">
        <f t="shared" si="113"/>
        <v>0</v>
      </c>
      <c r="J119" s="12">
        <f t="shared" si="114"/>
        <v>0</v>
      </c>
      <c r="K119" s="20"/>
      <c r="L119" s="30" t="s">
        <v>25</v>
      </c>
      <c r="M119" s="29"/>
      <c r="N119"/>
      <c r="O119"/>
    </row>
    <row r="120" spans="1:15" ht="18.75" hidden="1" customHeight="1">
      <c r="A120" s="1"/>
      <c r="B120" s="30" t="str">
        <f t="shared" si="146"/>
        <v>LOUDES 1</v>
      </c>
      <c r="C120" s="20">
        <f t="shared" si="149"/>
        <v>0</v>
      </c>
      <c r="D120" s="1">
        <f t="shared" si="149"/>
        <v>0</v>
      </c>
      <c r="E120" s="1">
        <f t="shared" si="149"/>
        <v>0</v>
      </c>
      <c r="F120" s="1">
        <f t="shared" si="149"/>
        <v>0</v>
      </c>
      <c r="G120" s="1">
        <f t="shared" si="149"/>
        <v>0</v>
      </c>
      <c r="H120" s="1">
        <f t="shared" si="149"/>
        <v>0</v>
      </c>
      <c r="I120" s="5">
        <f t="shared" si="113"/>
        <v>0</v>
      </c>
      <c r="J120" s="12">
        <f t="shared" si="114"/>
        <v>0</v>
      </c>
      <c r="K120" s="20"/>
      <c r="L120" s="30" t="s">
        <v>25</v>
      </c>
      <c r="M120" s="29"/>
      <c r="N120"/>
      <c r="O120"/>
    </row>
    <row r="121" spans="1:15" ht="18.75" hidden="1" customHeight="1">
      <c r="A121" s="1"/>
      <c r="B121" s="30">
        <f t="shared" si="146"/>
        <v>0</v>
      </c>
      <c r="C121" s="20">
        <f t="shared" si="149"/>
        <v>0</v>
      </c>
      <c r="D121" s="1">
        <f t="shared" si="149"/>
        <v>0</v>
      </c>
      <c r="E121" s="1">
        <f t="shared" si="149"/>
        <v>0</v>
      </c>
      <c r="F121" s="1">
        <f t="shared" si="149"/>
        <v>0</v>
      </c>
      <c r="G121" s="1">
        <f t="shared" si="149"/>
        <v>0</v>
      </c>
      <c r="H121" s="1">
        <f t="shared" si="149"/>
        <v>0</v>
      </c>
      <c r="I121" s="5">
        <f t="shared" si="113"/>
        <v>0</v>
      </c>
      <c r="J121" s="12">
        <f t="shared" si="114"/>
        <v>0</v>
      </c>
      <c r="K121" s="20"/>
      <c r="L121" s="30" t="s">
        <v>25</v>
      </c>
      <c r="M121" s="29"/>
      <c r="N121"/>
      <c r="O121"/>
    </row>
    <row r="122" spans="1:15" ht="18.75" hidden="1" customHeight="1">
      <c r="A122" s="1"/>
      <c r="B122" s="30" t="str">
        <f t="shared" si="146"/>
        <v>équipe B</v>
      </c>
      <c r="C122" s="20" t="str">
        <f t="shared" si="149"/>
        <v>Points</v>
      </c>
      <c r="D122" s="1" t="str">
        <f t="shared" si="149"/>
        <v>Parties gagnées</v>
      </c>
      <c r="E122" s="1" t="str">
        <f t="shared" si="149"/>
        <v>GA</v>
      </c>
      <c r="F122" s="1" t="str">
        <f t="shared" si="149"/>
        <v>G</v>
      </c>
      <c r="G122" s="1" t="str">
        <f t="shared" si="149"/>
        <v>N</v>
      </c>
      <c r="H122" s="1" t="str">
        <f t="shared" si="149"/>
        <v>P</v>
      </c>
      <c r="I122" s="5" t="e">
        <f t="shared" si="113"/>
        <v>#VALUE!</v>
      </c>
      <c r="J122" s="12" t="e">
        <f t="shared" si="114"/>
        <v>#VALUE!</v>
      </c>
      <c r="K122" s="20"/>
      <c r="L122" s="30" t="s">
        <v>25</v>
      </c>
      <c r="M122" s="29"/>
      <c r="N122"/>
      <c r="O122"/>
    </row>
    <row r="123" spans="1:15" ht="18.75" hidden="1" customHeight="1">
      <c r="A123" s="1"/>
      <c r="B123" s="30" t="str">
        <f t="shared" si="146"/>
        <v>LE PUY PET.</v>
      </c>
      <c r="C123" s="20">
        <f t="shared" si="149"/>
        <v>0</v>
      </c>
      <c r="D123" s="1">
        <f t="shared" si="149"/>
        <v>0</v>
      </c>
      <c r="E123" s="1">
        <f t="shared" si="149"/>
        <v>0</v>
      </c>
      <c r="F123" s="1">
        <f t="shared" si="149"/>
        <v>0</v>
      </c>
      <c r="G123" s="1">
        <f t="shared" si="149"/>
        <v>0</v>
      </c>
      <c r="H123" s="1">
        <f t="shared" si="149"/>
        <v>0</v>
      </c>
      <c r="I123" s="5">
        <f t="shared" si="113"/>
        <v>0</v>
      </c>
      <c r="J123" s="12">
        <f t="shared" si="114"/>
        <v>0</v>
      </c>
      <c r="K123" s="20"/>
      <c r="L123" s="30" t="s">
        <v>25</v>
      </c>
      <c r="M123" s="29"/>
      <c r="N123"/>
      <c r="O123"/>
    </row>
    <row r="124" spans="1:15" ht="18.75" hidden="1" customHeight="1">
      <c r="A124" s="1"/>
      <c r="B124" s="30" t="str">
        <f t="shared" si="146"/>
        <v>FREYCENET</v>
      </c>
      <c r="C124" s="20">
        <f t="shared" si="149"/>
        <v>0</v>
      </c>
      <c r="D124" s="1">
        <f t="shared" si="149"/>
        <v>0</v>
      </c>
      <c r="E124" s="1">
        <f t="shared" si="149"/>
        <v>0</v>
      </c>
      <c r="F124" s="1">
        <f t="shared" si="149"/>
        <v>0</v>
      </c>
      <c r="G124" s="1">
        <f t="shared" si="149"/>
        <v>0</v>
      </c>
      <c r="H124" s="1">
        <f t="shared" si="149"/>
        <v>0</v>
      </c>
      <c r="I124" s="5">
        <f t="shared" si="113"/>
        <v>0</v>
      </c>
      <c r="J124" s="12">
        <f t="shared" si="114"/>
        <v>0</v>
      </c>
      <c r="K124" s="20"/>
      <c r="L124" s="30" t="s">
        <v>25</v>
      </c>
      <c r="M124" s="29"/>
      <c r="N124"/>
      <c r="O124"/>
    </row>
    <row r="125" spans="1:15" ht="18.75" hidden="1" customHeight="1">
      <c r="A125" s="1"/>
      <c r="B125" s="30" t="str">
        <f t="shared" si="146"/>
        <v>BRIVES 2</v>
      </c>
      <c r="C125" s="20">
        <f t="shared" si="149"/>
        <v>0</v>
      </c>
      <c r="D125" s="1">
        <f t="shared" si="149"/>
        <v>0</v>
      </c>
      <c r="E125" s="1">
        <f t="shared" si="149"/>
        <v>0</v>
      </c>
      <c r="F125" s="1">
        <f t="shared" si="149"/>
        <v>0</v>
      </c>
      <c r="G125" s="1">
        <f t="shared" si="149"/>
        <v>0</v>
      </c>
      <c r="H125" s="1">
        <f t="shared" si="149"/>
        <v>0</v>
      </c>
      <c r="I125" s="5">
        <f t="shared" si="113"/>
        <v>0</v>
      </c>
      <c r="J125" s="12">
        <f t="shared" si="114"/>
        <v>0</v>
      </c>
      <c r="K125" s="20"/>
      <c r="L125" s="30" t="s">
        <v>25</v>
      </c>
      <c r="M125" s="29"/>
      <c r="N125"/>
      <c r="O125"/>
    </row>
    <row r="126" spans="1:15" ht="18.75" hidden="1" customHeight="1">
      <c r="A126" s="1"/>
      <c r="B126" s="30" t="str">
        <f t="shared" si="146"/>
        <v>LE PUY VVS 2</v>
      </c>
      <c r="C126" s="20">
        <f t="shared" si="149"/>
        <v>0</v>
      </c>
      <c r="D126" s="1">
        <f t="shared" si="149"/>
        <v>0</v>
      </c>
      <c r="E126" s="1">
        <f t="shared" si="149"/>
        <v>0</v>
      </c>
      <c r="F126" s="1">
        <f t="shared" si="149"/>
        <v>0</v>
      </c>
      <c r="G126" s="1">
        <f t="shared" si="149"/>
        <v>0</v>
      </c>
      <c r="H126" s="1">
        <f t="shared" si="149"/>
        <v>0</v>
      </c>
      <c r="I126" s="5">
        <f t="shared" si="113"/>
        <v>0</v>
      </c>
      <c r="J126" s="12">
        <f t="shared" si="114"/>
        <v>0</v>
      </c>
      <c r="K126" s="20"/>
      <c r="L126" s="30" t="s">
        <v>25</v>
      </c>
      <c r="M126" s="29"/>
      <c r="N126"/>
      <c r="O126"/>
    </row>
    <row r="127" spans="1:15" ht="18.75" hidden="1" customHeight="1">
      <c r="A127" s="1"/>
      <c r="B127" s="30">
        <f t="shared" si="146"/>
        <v>0</v>
      </c>
      <c r="C127" s="20">
        <f t="shared" si="149"/>
        <v>0</v>
      </c>
      <c r="D127" s="1">
        <f t="shared" si="149"/>
        <v>0</v>
      </c>
      <c r="E127" s="1">
        <f t="shared" si="149"/>
        <v>0</v>
      </c>
      <c r="F127" s="1">
        <f t="shared" si="149"/>
        <v>0</v>
      </c>
      <c r="G127" s="1">
        <f t="shared" si="149"/>
        <v>0</v>
      </c>
      <c r="H127" s="1">
        <f t="shared" si="149"/>
        <v>0</v>
      </c>
      <c r="I127" s="5">
        <f t="shared" si="113"/>
        <v>0</v>
      </c>
      <c r="J127" s="12">
        <f t="shared" si="114"/>
        <v>0</v>
      </c>
      <c r="K127" s="20"/>
      <c r="L127" s="30" t="s">
        <v>25</v>
      </c>
      <c r="M127" s="29"/>
      <c r="N127"/>
      <c r="O127"/>
    </row>
    <row r="128" spans="1:15" ht="18.75" hidden="1" customHeight="1">
      <c r="A128" s="1"/>
      <c r="B128" s="30" t="str">
        <f t="shared" si="146"/>
        <v>équipe B</v>
      </c>
      <c r="C128" s="20" t="str">
        <f t="shared" si="149"/>
        <v>Points</v>
      </c>
      <c r="D128" s="1" t="str">
        <f t="shared" si="149"/>
        <v>Parties gagnées</v>
      </c>
      <c r="E128" s="1" t="str">
        <f t="shared" si="149"/>
        <v>GA</v>
      </c>
      <c r="F128" s="1" t="str">
        <f t="shared" si="149"/>
        <v>G</v>
      </c>
      <c r="G128" s="1" t="str">
        <f t="shared" si="149"/>
        <v>N</v>
      </c>
      <c r="H128" s="1" t="str">
        <f t="shared" si="149"/>
        <v>P</v>
      </c>
      <c r="I128" s="5" t="e">
        <f t="shared" si="113"/>
        <v>#VALUE!</v>
      </c>
      <c r="J128" s="12" t="e">
        <f t="shared" si="114"/>
        <v>#VALUE!</v>
      </c>
      <c r="K128" s="20"/>
      <c r="L128" s="30" t="s">
        <v>25</v>
      </c>
      <c r="M128" s="29"/>
      <c r="N128"/>
      <c r="O128"/>
    </row>
    <row r="129" spans="1:15" ht="18.75" hidden="1" customHeight="1">
      <c r="A129" s="1"/>
      <c r="B129" s="30" t="str">
        <f t="shared" si="146"/>
        <v>FREYCENET</v>
      </c>
      <c r="C129" s="20">
        <f t="shared" si="149"/>
        <v>0</v>
      </c>
      <c r="D129" s="1">
        <f t="shared" si="149"/>
        <v>0</v>
      </c>
      <c r="E129" s="1">
        <f t="shared" si="149"/>
        <v>0</v>
      </c>
      <c r="F129" s="1">
        <f t="shared" si="149"/>
        <v>0</v>
      </c>
      <c r="G129" s="1">
        <f t="shared" si="149"/>
        <v>0</v>
      </c>
      <c r="H129" s="1">
        <f t="shared" si="149"/>
        <v>0</v>
      </c>
      <c r="I129" s="5">
        <f t="shared" si="113"/>
        <v>0</v>
      </c>
      <c r="J129" s="12">
        <f t="shared" si="114"/>
        <v>0</v>
      </c>
      <c r="K129" s="20"/>
      <c r="L129" s="30" t="s">
        <v>25</v>
      </c>
      <c r="M129" s="29"/>
      <c r="N129"/>
      <c r="O129"/>
    </row>
    <row r="130" spans="1:15" ht="18.75" hidden="1" customHeight="1">
      <c r="A130" s="1"/>
      <c r="B130" s="30" t="str">
        <f t="shared" si="146"/>
        <v>LOUDES 1</v>
      </c>
      <c r="C130" s="20">
        <f t="shared" si="149"/>
        <v>0</v>
      </c>
      <c r="D130" s="1">
        <f t="shared" si="149"/>
        <v>0</v>
      </c>
      <c r="E130" s="1">
        <f t="shared" si="149"/>
        <v>0</v>
      </c>
      <c r="F130" s="1">
        <f t="shared" si="149"/>
        <v>0</v>
      </c>
      <c r="G130" s="1">
        <f t="shared" si="149"/>
        <v>0</v>
      </c>
      <c r="H130" s="1">
        <f t="shared" si="149"/>
        <v>0</v>
      </c>
      <c r="I130" s="5">
        <f t="shared" si="113"/>
        <v>0</v>
      </c>
      <c r="J130" s="12">
        <f t="shared" si="114"/>
        <v>0</v>
      </c>
      <c r="K130" s="20"/>
      <c r="L130" s="30" t="s">
        <v>25</v>
      </c>
      <c r="M130" s="29"/>
      <c r="N130"/>
      <c r="O130"/>
    </row>
    <row r="131" spans="1:15" ht="18.75" hidden="1" customHeight="1">
      <c r="A131" s="1"/>
      <c r="B131" s="30" t="str">
        <f t="shared" si="146"/>
        <v>LE PUY PET.</v>
      </c>
      <c r="C131" s="20">
        <f t="shared" si="149"/>
        <v>0</v>
      </c>
      <c r="D131" s="1">
        <f t="shared" si="149"/>
        <v>0</v>
      </c>
      <c r="E131" s="1">
        <f t="shared" si="149"/>
        <v>0</v>
      </c>
      <c r="F131" s="1">
        <f t="shared" si="149"/>
        <v>0</v>
      </c>
      <c r="G131" s="1">
        <f t="shared" si="149"/>
        <v>0</v>
      </c>
      <c r="H131" s="1">
        <f t="shared" si="149"/>
        <v>0</v>
      </c>
      <c r="I131" s="5">
        <f t="shared" si="113"/>
        <v>0</v>
      </c>
      <c r="J131" s="12">
        <f t="shared" si="114"/>
        <v>0</v>
      </c>
      <c r="K131" s="20"/>
      <c r="L131" s="30" t="s">
        <v>25</v>
      </c>
      <c r="M131" s="29"/>
      <c r="N131"/>
      <c r="O131"/>
    </row>
    <row r="132" spans="1:15" ht="18.75" hidden="1" customHeight="1">
      <c r="A132" s="1"/>
      <c r="B132" s="30" t="str">
        <f t="shared" si="146"/>
        <v>BRIVES 2</v>
      </c>
      <c r="C132" s="20">
        <f t="shared" si="149"/>
        <v>0</v>
      </c>
      <c r="D132" s="1">
        <f t="shared" si="149"/>
        <v>0</v>
      </c>
      <c r="E132" s="1">
        <f t="shared" si="149"/>
        <v>0</v>
      </c>
      <c r="F132" s="1">
        <f t="shared" si="149"/>
        <v>0</v>
      </c>
      <c r="G132" s="1">
        <f t="shared" si="149"/>
        <v>0</v>
      </c>
      <c r="H132" s="1">
        <f t="shared" si="149"/>
        <v>0</v>
      </c>
      <c r="I132" s="5">
        <f t="shared" ref="I132:I168" si="150">IF(C132="","",(F132*3+G132*2+H132*1))</f>
        <v>0</v>
      </c>
      <c r="J132" s="12">
        <f t="shared" ref="J132:J168" si="151">IF(C132="",0,D132+C132*1000+E132*1000000+I132*1000000000)</f>
        <v>0</v>
      </c>
      <c r="K132" s="20"/>
      <c r="L132" s="30" t="s">
        <v>25</v>
      </c>
      <c r="M132" s="29"/>
      <c r="N132"/>
      <c r="O132"/>
    </row>
    <row r="133" spans="1:15" ht="18.75" hidden="1" customHeight="1">
      <c r="A133" s="1"/>
      <c r="B133" s="30">
        <f t="shared" si="146"/>
        <v>0</v>
      </c>
      <c r="C133" s="20">
        <f t="shared" si="149"/>
        <v>0</v>
      </c>
      <c r="D133" s="1">
        <f t="shared" si="149"/>
        <v>0</v>
      </c>
      <c r="E133" s="1">
        <f t="shared" si="149"/>
        <v>0</v>
      </c>
      <c r="F133" s="1">
        <f t="shared" si="149"/>
        <v>0</v>
      </c>
      <c r="G133" s="1">
        <f t="shared" si="149"/>
        <v>0</v>
      </c>
      <c r="H133" s="1">
        <f t="shared" si="149"/>
        <v>0</v>
      </c>
      <c r="I133" s="5">
        <f t="shared" si="150"/>
        <v>0</v>
      </c>
      <c r="J133" s="12">
        <f t="shared" si="151"/>
        <v>0</v>
      </c>
      <c r="K133" s="20"/>
      <c r="L133" s="30" t="s">
        <v>25</v>
      </c>
      <c r="M133" s="29"/>
      <c r="N133"/>
      <c r="O133"/>
    </row>
    <row r="134" spans="1:15" ht="18.75" hidden="1" customHeight="1">
      <c r="A134" s="1"/>
      <c r="B134" s="30" t="str">
        <f t="shared" si="146"/>
        <v>équipe B</v>
      </c>
      <c r="C134" s="20" t="str">
        <f t="shared" si="149"/>
        <v>Points</v>
      </c>
      <c r="D134" s="1" t="str">
        <f t="shared" si="149"/>
        <v>Parties gagnées</v>
      </c>
      <c r="E134" s="1" t="str">
        <f t="shared" si="149"/>
        <v>GA</v>
      </c>
      <c r="F134" s="1" t="str">
        <f t="shared" si="149"/>
        <v>G</v>
      </c>
      <c r="G134" s="1" t="str">
        <f t="shared" si="149"/>
        <v>N</v>
      </c>
      <c r="H134" s="1" t="str">
        <f t="shared" si="149"/>
        <v>P</v>
      </c>
      <c r="I134" s="5" t="e">
        <f t="shared" si="150"/>
        <v>#VALUE!</v>
      </c>
      <c r="J134" s="12" t="e">
        <f t="shared" si="151"/>
        <v>#VALUE!</v>
      </c>
      <c r="K134" s="20"/>
      <c r="L134" s="30" t="s">
        <v>25</v>
      </c>
      <c r="M134" s="29"/>
      <c r="N134"/>
      <c r="O134"/>
    </row>
    <row r="135" spans="1:15" ht="18.75" hidden="1" customHeight="1">
      <c r="A135" s="1"/>
      <c r="B135" s="30" t="str">
        <f t="shared" si="146"/>
        <v>LE PUY VVS 2</v>
      </c>
      <c r="C135" s="20">
        <f t="shared" ref="C135:H150" si="152">IF(M51="",0,M51)</f>
        <v>0</v>
      </c>
      <c r="D135" s="1">
        <f t="shared" si="152"/>
        <v>0</v>
      </c>
      <c r="E135" s="1">
        <f t="shared" si="152"/>
        <v>0</v>
      </c>
      <c r="F135" s="1">
        <f t="shared" si="152"/>
        <v>0</v>
      </c>
      <c r="G135" s="1">
        <f t="shared" si="152"/>
        <v>0</v>
      </c>
      <c r="H135" s="1">
        <f t="shared" si="152"/>
        <v>0</v>
      </c>
      <c r="I135" s="5">
        <f t="shared" si="150"/>
        <v>0</v>
      </c>
      <c r="J135" s="12">
        <f t="shared" si="151"/>
        <v>0</v>
      </c>
      <c r="K135" s="20"/>
      <c r="L135" s="30" t="s">
        <v>25</v>
      </c>
      <c r="M135" s="29"/>
      <c r="N135"/>
      <c r="O135"/>
    </row>
    <row r="136" spans="1:15" ht="18.75" hidden="1" customHeight="1">
      <c r="A136" s="1"/>
      <c r="B136" s="30" t="str">
        <f t="shared" si="146"/>
        <v>LE PUY GDL 1</v>
      </c>
      <c r="C136" s="20">
        <f t="shared" si="152"/>
        <v>0</v>
      </c>
      <c r="D136" s="1">
        <f t="shared" si="152"/>
        <v>0</v>
      </c>
      <c r="E136" s="1">
        <f t="shared" si="152"/>
        <v>0</v>
      </c>
      <c r="F136" s="1">
        <f t="shared" si="152"/>
        <v>0</v>
      </c>
      <c r="G136" s="1">
        <f t="shared" si="152"/>
        <v>0</v>
      </c>
      <c r="H136" s="1">
        <f t="shared" si="152"/>
        <v>0</v>
      </c>
      <c r="I136" s="5">
        <f t="shared" si="150"/>
        <v>0</v>
      </c>
      <c r="J136" s="12">
        <f t="shared" si="151"/>
        <v>0</v>
      </c>
      <c r="K136" s="20"/>
      <c r="L136" s="30" t="s">
        <v>25</v>
      </c>
      <c r="M136" s="29"/>
      <c r="N136"/>
      <c r="O136"/>
    </row>
    <row r="137" spans="1:15" ht="18.75" hidden="1" customHeight="1">
      <c r="A137" s="1"/>
      <c r="B137" s="30" t="str">
        <f t="shared" si="146"/>
        <v>BLAVOZY 1</v>
      </c>
      <c r="C137" s="20">
        <f t="shared" si="152"/>
        <v>0</v>
      </c>
      <c r="D137" s="1">
        <f t="shared" si="152"/>
        <v>0</v>
      </c>
      <c r="E137" s="1">
        <f t="shared" si="152"/>
        <v>0</v>
      </c>
      <c r="F137" s="1">
        <f t="shared" si="152"/>
        <v>0</v>
      </c>
      <c r="G137" s="1">
        <f t="shared" si="152"/>
        <v>0</v>
      </c>
      <c r="H137" s="1">
        <f t="shared" si="152"/>
        <v>0</v>
      </c>
      <c r="I137" s="5">
        <f t="shared" si="150"/>
        <v>0</v>
      </c>
      <c r="J137" s="12">
        <f t="shared" si="151"/>
        <v>0</v>
      </c>
      <c r="K137" s="20"/>
      <c r="L137" s="30" t="s">
        <v>25</v>
      </c>
      <c r="M137" s="29"/>
      <c r="N137"/>
      <c r="O137"/>
    </row>
    <row r="138" spans="1:15" ht="18.75" hidden="1" customHeight="1">
      <c r="A138" s="1"/>
      <c r="B138" s="30" t="str">
        <f t="shared" si="146"/>
        <v>LANDOS 1</v>
      </c>
      <c r="C138" s="20">
        <f t="shared" si="152"/>
        <v>0</v>
      </c>
      <c r="D138" s="1">
        <f t="shared" si="152"/>
        <v>0</v>
      </c>
      <c r="E138" s="1">
        <f t="shared" si="152"/>
        <v>0</v>
      </c>
      <c r="F138" s="1">
        <f t="shared" si="152"/>
        <v>0</v>
      </c>
      <c r="G138" s="1">
        <f t="shared" si="152"/>
        <v>0</v>
      </c>
      <c r="H138" s="1">
        <f t="shared" si="152"/>
        <v>0</v>
      </c>
      <c r="I138" s="5">
        <f t="shared" si="150"/>
        <v>0</v>
      </c>
      <c r="J138" s="12">
        <f t="shared" si="151"/>
        <v>0</v>
      </c>
      <c r="K138" s="20"/>
      <c r="L138" s="30" t="s">
        <v>25</v>
      </c>
      <c r="M138" s="29"/>
      <c r="N138"/>
      <c r="O138"/>
    </row>
    <row r="139" spans="1:15" ht="18.75" hidden="1" customHeight="1">
      <c r="A139" s="1"/>
      <c r="B139" s="30">
        <f t="shared" si="146"/>
        <v>0</v>
      </c>
      <c r="C139" s="20">
        <f t="shared" si="152"/>
        <v>0</v>
      </c>
      <c r="D139" s="1">
        <f t="shared" si="152"/>
        <v>0</v>
      </c>
      <c r="E139" s="1">
        <f t="shared" si="152"/>
        <v>0</v>
      </c>
      <c r="F139" s="1">
        <f t="shared" si="152"/>
        <v>0</v>
      </c>
      <c r="G139" s="1">
        <f t="shared" si="152"/>
        <v>0</v>
      </c>
      <c r="H139" s="1">
        <f t="shared" si="152"/>
        <v>0</v>
      </c>
      <c r="I139" s="5">
        <f t="shared" si="150"/>
        <v>0</v>
      </c>
      <c r="J139" s="12">
        <f t="shared" si="151"/>
        <v>0</v>
      </c>
      <c r="K139" s="20"/>
      <c r="L139" s="30" t="s">
        <v>25</v>
      </c>
      <c r="M139" s="29"/>
      <c r="N139"/>
      <c r="O139"/>
    </row>
    <row r="140" spans="1:15" ht="18.75" hidden="1" customHeight="1">
      <c r="A140" s="1"/>
      <c r="B140" s="30" t="str">
        <f t="shared" si="146"/>
        <v>équipe B</v>
      </c>
      <c r="C140" s="20" t="str">
        <f t="shared" si="152"/>
        <v>Points</v>
      </c>
      <c r="D140" s="1" t="str">
        <f t="shared" si="152"/>
        <v>Parties gagnées</v>
      </c>
      <c r="E140" s="1" t="str">
        <f t="shared" si="152"/>
        <v>GA</v>
      </c>
      <c r="F140" s="1" t="str">
        <f t="shared" si="152"/>
        <v>G</v>
      </c>
      <c r="G140" s="1" t="str">
        <f t="shared" si="152"/>
        <v>N</v>
      </c>
      <c r="H140" s="1" t="str">
        <f t="shared" si="152"/>
        <v>P</v>
      </c>
      <c r="I140" s="5" t="e">
        <f t="shared" si="150"/>
        <v>#VALUE!</v>
      </c>
      <c r="J140" s="12" t="e">
        <f t="shared" si="151"/>
        <v>#VALUE!</v>
      </c>
      <c r="K140" s="20"/>
      <c r="L140" s="30" t="s">
        <v>25</v>
      </c>
      <c r="M140" s="29"/>
      <c r="N140"/>
      <c r="O140"/>
    </row>
    <row r="141" spans="1:15" ht="18.75" hidden="1" customHeight="1">
      <c r="A141" s="1"/>
      <c r="B141" s="30" t="str">
        <f t="shared" si="146"/>
        <v>LOUDES 1</v>
      </c>
      <c r="C141" s="20">
        <f t="shared" si="152"/>
        <v>0</v>
      </c>
      <c r="D141" s="1">
        <f t="shared" si="152"/>
        <v>0</v>
      </c>
      <c r="E141" s="1">
        <f t="shared" si="152"/>
        <v>0</v>
      </c>
      <c r="F141" s="1">
        <f t="shared" si="152"/>
        <v>0</v>
      </c>
      <c r="G141" s="1">
        <f t="shared" si="152"/>
        <v>0</v>
      </c>
      <c r="H141" s="1">
        <f t="shared" si="152"/>
        <v>0</v>
      </c>
      <c r="I141" s="5">
        <f t="shared" si="150"/>
        <v>0</v>
      </c>
      <c r="J141" s="12">
        <f t="shared" si="151"/>
        <v>0</v>
      </c>
      <c r="K141" s="20"/>
      <c r="L141" s="30" t="s">
        <v>25</v>
      </c>
      <c r="M141" s="29"/>
      <c r="N141"/>
      <c r="O141"/>
    </row>
    <row r="142" spans="1:15" ht="18.75" hidden="1" customHeight="1">
      <c r="A142" s="1"/>
      <c r="B142" s="30" t="str">
        <f t="shared" si="146"/>
        <v>LE PUY PET.</v>
      </c>
      <c r="C142" s="20">
        <f t="shared" si="152"/>
        <v>0</v>
      </c>
      <c r="D142" s="1">
        <f t="shared" si="152"/>
        <v>0</v>
      </c>
      <c r="E142" s="1">
        <f t="shared" si="152"/>
        <v>0</v>
      </c>
      <c r="F142" s="1">
        <f t="shared" si="152"/>
        <v>0</v>
      </c>
      <c r="G142" s="1">
        <f t="shared" si="152"/>
        <v>0</v>
      </c>
      <c r="H142" s="1">
        <f t="shared" si="152"/>
        <v>0</v>
      </c>
      <c r="I142" s="5">
        <f t="shared" si="150"/>
        <v>0</v>
      </c>
      <c r="J142" s="12">
        <f t="shared" si="151"/>
        <v>0</v>
      </c>
      <c r="K142" s="20"/>
      <c r="L142" s="30" t="s">
        <v>25</v>
      </c>
      <c r="M142" s="29"/>
      <c r="N142"/>
      <c r="O142"/>
    </row>
    <row r="143" spans="1:15" ht="18.75" hidden="1" customHeight="1">
      <c r="A143" s="1"/>
      <c r="B143" s="30" t="str">
        <f t="shared" si="146"/>
        <v>BRIVES 2</v>
      </c>
      <c r="C143" s="20">
        <f t="shared" si="152"/>
        <v>0</v>
      </c>
      <c r="D143" s="1">
        <f t="shared" si="152"/>
        <v>0</v>
      </c>
      <c r="E143" s="1">
        <f t="shared" si="152"/>
        <v>0</v>
      </c>
      <c r="F143" s="1">
        <f t="shared" si="152"/>
        <v>0</v>
      </c>
      <c r="G143" s="1">
        <f t="shared" si="152"/>
        <v>0</v>
      </c>
      <c r="H143" s="1">
        <f t="shared" si="152"/>
        <v>0</v>
      </c>
      <c r="I143" s="5">
        <f t="shared" si="150"/>
        <v>0</v>
      </c>
      <c r="J143" s="12">
        <f t="shared" si="151"/>
        <v>0</v>
      </c>
      <c r="K143" s="20"/>
      <c r="L143" s="30" t="s">
        <v>25</v>
      </c>
      <c r="M143" s="29"/>
      <c r="N143"/>
      <c r="O143"/>
    </row>
    <row r="144" spans="1:15" ht="18.75" hidden="1" customHeight="1">
      <c r="A144" s="1"/>
      <c r="B144" s="30" t="str">
        <f t="shared" si="146"/>
        <v>BLAVOZY 1</v>
      </c>
      <c r="C144" s="20">
        <f t="shared" si="152"/>
        <v>0</v>
      </c>
      <c r="D144" s="1">
        <f t="shared" si="152"/>
        <v>0</v>
      </c>
      <c r="E144" s="1">
        <f t="shared" si="152"/>
        <v>0</v>
      </c>
      <c r="F144" s="1">
        <f t="shared" si="152"/>
        <v>0</v>
      </c>
      <c r="G144" s="1">
        <f t="shared" si="152"/>
        <v>0</v>
      </c>
      <c r="H144" s="1">
        <f t="shared" si="152"/>
        <v>0</v>
      </c>
      <c r="I144" s="5">
        <f t="shared" si="150"/>
        <v>0</v>
      </c>
      <c r="J144" s="12">
        <f t="shared" si="151"/>
        <v>0</v>
      </c>
      <c r="K144" s="20"/>
      <c r="L144" s="30" t="s">
        <v>25</v>
      </c>
      <c r="M144" s="29"/>
      <c r="N144"/>
      <c r="O144"/>
    </row>
    <row r="145" spans="1:15" ht="18.75" hidden="1" customHeight="1">
      <c r="A145" s="1"/>
      <c r="B145" s="30">
        <f t="shared" si="146"/>
        <v>0</v>
      </c>
      <c r="C145" s="20">
        <f t="shared" si="152"/>
        <v>0</v>
      </c>
      <c r="D145" s="1">
        <f t="shared" si="152"/>
        <v>0</v>
      </c>
      <c r="E145" s="1">
        <f t="shared" si="152"/>
        <v>0</v>
      </c>
      <c r="F145" s="1">
        <f t="shared" si="152"/>
        <v>0</v>
      </c>
      <c r="G145" s="1">
        <f t="shared" si="152"/>
        <v>0</v>
      </c>
      <c r="H145" s="1">
        <f t="shared" si="152"/>
        <v>0</v>
      </c>
      <c r="I145" s="5">
        <f t="shared" si="150"/>
        <v>0</v>
      </c>
      <c r="J145" s="12">
        <f t="shared" si="151"/>
        <v>0</v>
      </c>
      <c r="K145" s="20"/>
      <c r="L145" s="30" t="s">
        <v>25</v>
      </c>
      <c r="M145" s="29"/>
      <c r="N145"/>
      <c r="O145"/>
    </row>
    <row r="146" spans="1:15" ht="18.75" hidden="1" customHeight="1">
      <c r="A146" s="1"/>
      <c r="B146" s="30" t="str">
        <f t="shared" si="146"/>
        <v>équipe B</v>
      </c>
      <c r="C146" s="20" t="str">
        <f t="shared" si="152"/>
        <v>Points</v>
      </c>
      <c r="D146" s="1" t="str">
        <f t="shared" si="152"/>
        <v>Parties gagnées</v>
      </c>
      <c r="E146" s="1" t="str">
        <f t="shared" si="152"/>
        <v>GA</v>
      </c>
      <c r="F146" s="1" t="str">
        <f t="shared" si="152"/>
        <v>G</v>
      </c>
      <c r="G146" s="1" t="str">
        <f t="shared" si="152"/>
        <v>N</v>
      </c>
      <c r="H146" s="1" t="str">
        <f t="shared" si="152"/>
        <v>P</v>
      </c>
      <c r="I146" s="5" t="e">
        <f t="shared" si="150"/>
        <v>#VALUE!</v>
      </c>
      <c r="J146" s="12" t="e">
        <f t="shared" si="151"/>
        <v>#VALUE!</v>
      </c>
      <c r="K146" s="20"/>
      <c r="L146" s="30" t="s">
        <v>25</v>
      </c>
      <c r="M146" s="29"/>
      <c r="N146"/>
      <c r="O146"/>
    </row>
    <row r="147" spans="1:15" ht="18.75" hidden="1" customHeight="1">
      <c r="A147" s="1"/>
      <c r="B147" s="30" t="str">
        <f t="shared" si="146"/>
        <v>FREYCENET</v>
      </c>
      <c r="C147" s="20">
        <f t="shared" si="152"/>
        <v>0</v>
      </c>
      <c r="D147" s="1">
        <f t="shared" si="152"/>
        <v>0</v>
      </c>
      <c r="E147" s="1">
        <f t="shared" si="152"/>
        <v>0</v>
      </c>
      <c r="F147" s="1">
        <f t="shared" si="152"/>
        <v>0</v>
      </c>
      <c r="G147" s="1">
        <f t="shared" si="152"/>
        <v>0</v>
      </c>
      <c r="H147" s="1">
        <f t="shared" si="152"/>
        <v>0</v>
      </c>
      <c r="I147" s="5">
        <f t="shared" si="150"/>
        <v>0</v>
      </c>
      <c r="J147" s="12">
        <f t="shared" si="151"/>
        <v>0</v>
      </c>
      <c r="K147" s="20"/>
      <c r="L147" s="30" t="s">
        <v>25</v>
      </c>
      <c r="M147" s="29"/>
      <c r="N147"/>
      <c r="O147"/>
    </row>
    <row r="148" spans="1:15" ht="18.75" hidden="1" customHeight="1">
      <c r="A148" s="1"/>
      <c r="B148" s="30" t="str">
        <f t="shared" si="146"/>
        <v>LE PUY VVS 2</v>
      </c>
      <c r="C148" s="20">
        <f t="shared" si="152"/>
        <v>0</v>
      </c>
      <c r="D148" s="1">
        <f t="shared" si="152"/>
        <v>0</v>
      </c>
      <c r="E148" s="1">
        <f t="shared" si="152"/>
        <v>0</v>
      </c>
      <c r="F148" s="1">
        <f t="shared" si="152"/>
        <v>0</v>
      </c>
      <c r="G148" s="1">
        <f t="shared" si="152"/>
        <v>0</v>
      </c>
      <c r="H148" s="1">
        <f t="shared" si="152"/>
        <v>0</v>
      </c>
      <c r="I148" s="5">
        <f t="shared" si="150"/>
        <v>0</v>
      </c>
      <c r="J148" s="12">
        <f t="shared" si="151"/>
        <v>0</v>
      </c>
      <c r="K148" s="20"/>
      <c r="L148" s="30" t="s">
        <v>25</v>
      </c>
      <c r="M148" s="29"/>
      <c r="N148"/>
      <c r="O148"/>
    </row>
    <row r="149" spans="1:15" ht="18.75" hidden="1" customHeight="1">
      <c r="A149" s="1"/>
      <c r="B149" s="30" t="str">
        <f t="shared" si="146"/>
        <v>LE PUY GDL 1</v>
      </c>
      <c r="C149" s="20">
        <f t="shared" si="152"/>
        <v>0</v>
      </c>
      <c r="D149" s="1">
        <f t="shared" si="152"/>
        <v>0</v>
      </c>
      <c r="E149" s="1">
        <f t="shared" si="152"/>
        <v>0</v>
      </c>
      <c r="F149" s="1">
        <f t="shared" si="152"/>
        <v>0</v>
      </c>
      <c r="G149" s="1">
        <f t="shared" si="152"/>
        <v>0</v>
      </c>
      <c r="H149" s="1">
        <f t="shared" si="152"/>
        <v>0</v>
      </c>
      <c r="I149" s="5">
        <f t="shared" si="150"/>
        <v>0</v>
      </c>
      <c r="J149" s="12">
        <f t="shared" si="151"/>
        <v>0</v>
      </c>
      <c r="K149" s="20"/>
      <c r="L149" s="30" t="s">
        <v>25</v>
      </c>
      <c r="M149" s="29"/>
      <c r="N149"/>
      <c r="O149"/>
    </row>
    <row r="150" spans="1:15" ht="18.75" hidden="1" customHeight="1">
      <c r="A150" s="1"/>
      <c r="B150" s="30" t="str">
        <f t="shared" si="146"/>
        <v>LANDOS 1</v>
      </c>
      <c r="C150" s="20">
        <f t="shared" si="152"/>
        <v>0</v>
      </c>
      <c r="D150" s="1">
        <f t="shared" si="152"/>
        <v>0</v>
      </c>
      <c r="E150" s="1">
        <f t="shared" si="152"/>
        <v>0</v>
      </c>
      <c r="F150" s="1">
        <f t="shared" si="152"/>
        <v>0</v>
      </c>
      <c r="G150" s="1">
        <f t="shared" si="152"/>
        <v>0</v>
      </c>
      <c r="H150" s="1">
        <f t="shared" si="152"/>
        <v>0</v>
      </c>
      <c r="I150" s="5">
        <f t="shared" si="150"/>
        <v>0</v>
      </c>
      <c r="J150" s="12">
        <f t="shared" si="151"/>
        <v>0</v>
      </c>
      <c r="K150" s="20"/>
      <c r="L150" s="30" t="s">
        <v>25</v>
      </c>
      <c r="M150" s="29"/>
      <c r="N150"/>
      <c r="O150"/>
    </row>
    <row r="151" spans="1:15" ht="18.75" hidden="1" customHeight="1">
      <c r="A151" s="1"/>
      <c r="B151" s="30">
        <f t="shared" ref="B151:B168" si="153">L67</f>
        <v>0</v>
      </c>
      <c r="C151" s="20">
        <f t="shared" ref="C151:H166" si="154">IF(M67="",0,M67)</f>
        <v>0</v>
      </c>
      <c r="D151" s="1">
        <f t="shared" si="154"/>
        <v>0</v>
      </c>
      <c r="E151" s="1">
        <f t="shared" si="154"/>
        <v>0</v>
      </c>
      <c r="F151" s="1">
        <f t="shared" si="154"/>
        <v>0</v>
      </c>
      <c r="G151" s="1">
        <f t="shared" si="154"/>
        <v>0</v>
      </c>
      <c r="H151" s="1">
        <f t="shared" si="154"/>
        <v>0</v>
      </c>
      <c r="I151" s="5">
        <f t="shared" si="150"/>
        <v>0</v>
      </c>
      <c r="J151" s="12">
        <f t="shared" si="151"/>
        <v>0</v>
      </c>
      <c r="K151" s="20"/>
      <c r="L151" s="30" t="s">
        <v>25</v>
      </c>
      <c r="M151" s="29"/>
      <c r="N151"/>
      <c r="O151"/>
    </row>
    <row r="152" spans="1:15" ht="18.75" hidden="1" customHeight="1">
      <c r="A152" s="1"/>
      <c r="B152" s="30" t="str">
        <f t="shared" si="153"/>
        <v>équipe B</v>
      </c>
      <c r="C152" s="20" t="str">
        <f t="shared" si="154"/>
        <v>Points</v>
      </c>
      <c r="D152" s="1" t="str">
        <f t="shared" si="154"/>
        <v>Parties gagnées</v>
      </c>
      <c r="E152" s="1" t="str">
        <f t="shared" si="154"/>
        <v>GA</v>
      </c>
      <c r="F152" s="1" t="str">
        <f t="shared" si="154"/>
        <v>G</v>
      </c>
      <c r="G152" s="1" t="str">
        <f t="shared" si="154"/>
        <v>N</v>
      </c>
      <c r="H152" s="1" t="str">
        <f t="shared" si="154"/>
        <v>P</v>
      </c>
      <c r="I152" s="5" t="e">
        <f t="shared" si="150"/>
        <v>#VALUE!</v>
      </c>
      <c r="J152" s="12" t="e">
        <f t="shared" si="151"/>
        <v>#VALUE!</v>
      </c>
      <c r="K152" s="20"/>
      <c r="L152" s="30" t="s">
        <v>25</v>
      </c>
      <c r="M152" s="29"/>
      <c r="N152"/>
      <c r="O152"/>
    </row>
    <row r="153" spans="1:15" ht="18.75" hidden="1" customHeight="1">
      <c r="A153" s="1"/>
      <c r="B153" s="30" t="str">
        <f t="shared" si="153"/>
        <v>LOUDES 1</v>
      </c>
      <c r="C153" s="20">
        <f t="shared" si="154"/>
        <v>0</v>
      </c>
      <c r="D153" s="1">
        <f t="shared" si="154"/>
        <v>0</v>
      </c>
      <c r="E153" s="1">
        <f t="shared" si="154"/>
        <v>0</v>
      </c>
      <c r="F153" s="1">
        <f t="shared" si="154"/>
        <v>0</v>
      </c>
      <c r="G153" s="1">
        <f t="shared" si="154"/>
        <v>0</v>
      </c>
      <c r="H153" s="1">
        <f t="shared" si="154"/>
        <v>0</v>
      </c>
      <c r="I153" s="5">
        <f t="shared" si="150"/>
        <v>0</v>
      </c>
      <c r="J153" s="12">
        <f t="shared" si="151"/>
        <v>0</v>
      </c>
      <c r="K153" s="20"/>
      <c r="L153" s="30" t="s">
        <v>25</v>
      </c>
      <c r="M153" s="29"/>
      <c r="N153"/>
      <c r="O153"/>
    </row>
    <row r="154" spans="1:15" ht="18.75" hidden="1" customHeight="1">
      <c r="A154" s="1"/>
      <c r="B154" s="30" t="str">
        <f t="shared" si="153"/>
        <v>LE PUY PET.</v>
      </c>
      <c r="C154" s="20">
        <f t="shared" si="154"/>
        <v>0</v>
      </c>
      <c r="D154" s="1">
        <f t="shared" si="154"/>
        <v>0</v>
      </c>
      <c r="E154" s="1">
        <f t="shared" si="154"/>
        <v>0</v>
      </c>
      <c r="F154" s="1">
        <f t="shared" si="154"/>
        <v>0</v>
      </c>
      <c r="G154" s="1">
        <f t="shared" si="154"/>
        <v>0</v>
      </c>
      <c r="H154" s="1">
        <f t="shared" si="154"/>
        <v>0</v>
      </c>
      <c r="I154" s="5">
        <f t="shared" si="150"/>
        <v>0</v>
      </c>
      <c r="J154" s="12">
        <f t="shared" si="151"/>
        <v>0</v>
      </c>
      <c r="K154" s="20"/>
      <c r="L154" s="30" t="s">
        <v>25</v>
      </c>
      <c r="M154" s="29"/>
      <c r="N154"/>
      <c r="O154"/>
    </row>
    <row r="155" spans="1:15" ht="18.75" hidden="1" customHeight="1">
      <c r="A155" s="1"/>
      <c r="B155" s="30" t="str">
        <f t="shared" si="153"/>
        <v>LE PUY GDL 1</v>
      </c>
      <c r="C155" s="20">
        <f t="shared" si="154"/>
        <v>0</v>
      </c>
      <c r="D155" s="1">
        <f t="shared" si="154"/>
        <v>0</v>
      </c>
      <c r="E155" s="1">
        <f t="shared" si="154"/>
        <v>0</v>
      </c>
      <c r="F155" s="1">
        <f t="shared" si="154"/>
        <v>0</v>
      </c>
      <c r="G155" s="1">
        <f t="shared" si="154"/>
        <v>0</v>
      </c>
      <c r="H155" s="1">
        <f t="shared" si="154"/>
        <v>0</v>
      </c>
      <c r="I155" s="5">
        <f t="shared" si="150"/>
        <v>0</v>
      </c>
      <c r="J155" s="12">
        <f t="shared" si="151"/>
        <v>0</v>
      </c>
      <c r="K155" s="20"/>
      <c r="L155" s="30" t="s">
        <v>25</v>
      </c>
      <c r="M155" s="29"/>
      <c r="N155"/>
      <c r="O155"/>
    </row>
    <row r="156" spans="1:15" ht="18.75" hidden="1" customHeight="1">
      <c r="A156" s="1"/>
      <c r="B156" s="30" t="str">
        <f t="shared" si="153"/>
        <v>BLAVOZY 1</v>
      </c>
      <c r="C156" s="20">
        <f t="shared" si="154"/>
        <v>0</v>
      </c>
      <c r="D156" s="1">
        <f t="shared" si="154"/>
        <v>0</v>
      </c>
      <c r="E156" s="1">
        <f t="shared" si="154"/>
        <v>0</v>
      </c>
      <c r="F156" s="1">
        <f t="shared" si="154"/>
        <v>0</v>
      </c>
      <c r="G156" s="1">
        <f t="shared" si="154"/>
        <v>0</v>
      </c>
      <c r="H156" s="1">
        <f t="shared" si="154"/>
        <v>0</v>
      </c>
      <c r="I156" s="5">
        <f t="shared" si="150"/>
        <v>0</v>
      </c>
      <c r="J156" s="12">
        <f t="shared" si="151"/>
        <v>0</v>
      </c>
      <c r="K156" s="20"/>
      <c r="L156" s="30" t="s">
        <v>25</v>
      </c>
      <c r="M156" s="29"/>
      <c r="N156"/>
      <c r="O156"/>
    </row>
    <row r="157" spans="1:15" ht="18.75" hidden="1" customHeight="1">
      <c r="A157" s="1"/>
      <c r="B157" s="30">
        <f t="shared" si="153"/>
        <v>0</v>
      </c>
      <c r="C157" s="20">
        <f t="shared" si="154"/>
        <v>0</v>
      </c>
      <c r="D157" s="1">
        <f t="shared" si="154"/>
        <v>0</v>
      </c>
      <c r="E157" s="1">
        <f t="shared" si="154"/>
        <v>0</v>
      </c>
      <c r="F157" s="1">
        <f t="shared" si="154"/>
        <v>0</v>
      </c>
      <c r="G157" s="1">
        <f t="shared" si="154"/>
        <v>0</v>
      </c>
      <c r="H157" s="1">
        <f t="shared" si="154"/>
        <v>0</v>
      </c>
      <c r="I157" s="5">
        <f t="shared" si="150"/>
        <v>0</v>
      </c>
      <c r="J157" s="12">
        <f t="shared" si="151"/>
        <v>0</v>
      </c>
      <c r="K157" s="20"/>
      <c r="L157" s="30" t="s">
        <v>25</v>
      </c>
      <c r="M157" s="29"/>
      <c r="N157"/>
      <c r="O157"/>
    </row>
    <row r="158" spans="1:15" ht="18.75" hidden="1" customHeight="1">
      <c r="A158" s="1"/>
      <c r="B158" s="30" t="str">
        <f t="shared" si="153"/>
        <v>équipe B</v>
      </c>
      <c r="C158" s="20" t="str">
        <f t="shared" si="154"/>
        <v>Points</v>
      </c>
      <c r="D158" s="1" t="str">
        <f t="shared" si="154"/>
        <v>Parties gagnées</v>
      </c>
      <c r="E158" s="1" t="str">
        <f t="shared" si="154"/>
        <v>GA</v>
      </c>
      <c r="F158" s="1" t="str">
        <f t="shared" si="154"/>
        <v>G</v>
      </c>
      <c r="G158" s="1" t="str">
        <f t="shared" si="154"/>
        <v>N</v>
      </c>
      <c r="H158" s="1" t="str">
        <f t="shared" si="154"/>
        <v>P</v>
      </c>
      <c r="I158" s="5" t="e">
        <f t="shared" si="150"/>
        <v>#VALUE!</v>
      </c>
      <c r="J158" s="12" t="e">
        <f t="shared" si="151"/>
        <v>#VALUE!</v>
      </c>
      <c r="K158" s="20"/>
      <c r="L158" s="30" t="s">
        <v>25</v>
      </c>
      <c r="M158" s="29"/>
      <c r="N158"/>
      <c r="O158"/>
    </row>
    <row r="159" spans="1:15" ht="18.75" hidden="1" customHeight="1">
      <c r="A159" s="1"/>
      <c r="B159" s="30" t="str">
        <f t="shared" si="153"/>
        <v>FREYCENET</v>
      </c>
      <c r="C159" s="20">
        <f t="shared" si="154"/>
        <v>0</v>
      </c>
      <c r="D159" s="1">
        <f t="shared" si="154"/>
        <v>0</v>
      </c>
      <c r="E159" s="1">
        <f t="shared" si="154"/>
        <v>0</v>
      </c>
      <c r="F159" s="1">
        <f t="shared" si="154"/>
        <v>0</v>
      </c>
      <c r="G159" s="1">
        <f t="shared" si="154"/>
        <v>0</v>
      </c>
      <c r="H159" s="1">
        <f t="shared" si="154"/>
        <v>0</v>
      </c>
      <c r="I159" s="5">
        <f t="shared" si="150"/>
        <v>0</v>
      </c>
      <c r="J159" s="12">
        <f t="shared" si="151"/>
        <v>0</v>
      </c>
      <c r="K159" s="20"/>
      <c r="L159" s="30" t="s">
        <v>25</v>
      </c>
      <c r="M159" s="29"/>
      <c r="N159"/>
      <c r="O159"/>
    </row>
    <row r="160" spans="1:15" ht="18.75" hidden="1" customHeight="1">
      <c r="A160" s="1"/>
      <c r="B160" s="30" t="str">
        <f t="shared" si="153"/>
        <v>LE PUY VVS 2</v>
      </c>
      <c r="C160" s="20">
        <f t="shared" si="154"/>
        <v>0</v>
      </c>
      <c r="D160" s="1">
        <f t="shared" si="154"/>
        <v>0</v>
      </c>
      <c r="E160" s="1">
        <f t="shared" si="154"/>
        <v>0</v>
      </c>
      <c r="F160" s="1">
        <f t="shared" si="154"/>
        <v>0</v>
      </c>
      <c r="G160" s="1">
        <f t="shared" si="154"/>
        <v>0</v>
      </c>
      <c r="H160" s="1">
        <f t="shared" si="154"/>
        <v>0</v>
      </c>
      <c r="I160" s="5">
        <f t="shared" si="150"/>
        <v>0</v>
      </c>
      <c r="J160" s="12">
        <f t="shared" si="151"/>
        <v>0</v>
      </c>
      <c r="K160" s="20"/>
      <c r="L160" s="30" t="s">
        <v>25</v>
      </c>
      <c r="M160" s="29"/>
      <c r="N160"/>
      <c r="O160"/>
    </row>
    <row r="161" spans="1:21" ht="18.75" hidden="1" customHeight="1">
      <c r="A161" s="1"/>
      <c r="B161" s="30" t="str">
        <f t="shared" si="153"/>
        <v>LE PUY PET.</v>
      </c>
      <c r="C161" s="20">
        <f t="shared" si="154"/>
        <v>0</v>
      </c>
      <c r="D161" s="1">
        <f t="shared" si="154"/>
        <v>0</v>
      </c>
      <c r="E161" s="1">
        <f t="shared" si="154"/>
        <v>0</v>
      </c>
      <c r="F161" s="1">
        <f t="shared" si="154"/>
        <v>0</v>
      </c>
      <c r="G161" s="1">
        <f t="shared" si="154"/>
        <v>0</v>
      </c>
      <c r="H161" s="1">
        <f t="shared" si="154"/>
        <v>0</v>
      </c>
      <c r="I161" s="5">
        <f t="shared" si="150"/>
        <v>0</v>
      </c>
      <c r="J161" s="12">
        <f t="shared" si="151"/>
        <v>0</v>
      </c>
      <c r="K161" s="20"/>
      <c r="L161" s="30" t="s">
        <v>25</v>
      </c>
      <c r="M161" s="29"/>
      <c r="N161"/>
      <c r="O161"/>
    </row>
    <row r="162" spans="1:21" ht="18.75" hidden="1" customHeight="1">
      <c r="A162" s="1"/>
      <c r="B162" s="30" t="str">
        <f t="shared" si="153"/>
        <v>BRIVES 2</v>
      </c>
      <c r="C162" s="20">
        <f t="shared" si="154"/>
        <v>0</v>
      </c>
      <c r="D162" s="1">
        <f t="shared" si="154"/>
        <v>0</v>
      </c>
      <c r="E162" s="1">
        <f t="shared" si="154"/>
        <v>0</v>
      </c>
      <c r="F162" s="1">
        <f t="shared" si="154"/>
        <v>0</v>
      </c>
      <c r="G162" s="1">
        <f t="shared" si="154"/>
        <v>0</v>
      </c>
      <c r="H162" s="1">
        <f t="shared" si="154"/>
        <v>0</v>
      </c>
      <c r="I162" s="5">
        <f t="shared" si="150"/>
        <v>0</v>
      </c>
      <c r="J162" s="12">
        <f t="shared" si="151"/>
        <v>0</v>
      </c>
      <c r="K162" s="20"/>
      <c r="L162" s="30" t="s">
        <v>25</v>
      </c>
      <c r="M162" s="29"/>
      <c r="N162"/>
      <c r="O162"/>
    </row>
    <row r="163" spans="1:21" ht="18.75" hidden="1" customHeight="1">
      <c r="A163" s="1"/>
      <c r="B163" s="30">
        <f t="shared" si="153"/>
        <v>0</v>
      </c>
      <c r="C163" s="20">
        <f t="shared" si="154"/>
        <v>0</v>
      </c>
      <c r="D163" s="1">
        <f t="shared" si="154"/>
        <v>0</v>
      </c>
      <c r="E163" s="1">
        <f t="shared" si="154"/>
        <v>0</v>
      </c>
      <c r="F163" s="1">
        <f t="shared" si="154"/>
        <v>0</v>
      </c>
      <c r="G163" s="1">
        <f t="shared" si="154"/>
        <v>0</v>
      </c>
      <c r="H163" s="1">
        <f t="shared" si="154"/>
        <v>0</v>
      </c>
      <c r="I163" s="5">
        <f t="shared" si="150"/>
        <v>0</v>
      </c>
      <c r="J163" s="12">
        <f t="shared" si="151"/>
        <v>0</v>
      </c>
      <c r="K163" s="20"/>
      <c r="L163" s="30" t="s">
        <v>25</v>
      </c>
      <c r="M163" s="29"/>
      <c r="N163"/>
      <c r="O163"/>
    </row>
    <row r="164" spans="1:21" ht="18.75" hidden="1" customHeight="1">
      <c r="A164" s="1"/>
      <c r="B164" s="30" t="str">
        <f t="shared" si="153"/>
        <v>équipe B</v>
      </c>
      <c r="C164" s="20" t="str">
        <f t="shared" si="154"/>
        <v>Points</v>
      </c>
      <c r="D164" s="1" t="str">
        <f t="shared" si="154"/>
        <v>Parties gagnées</v>
      </c>
      <c r="E164" s="1" t="str">
        <f t="shared" si="154"/>
        <v>GA</v>
      </c>
      <c r="F164" s="1" t="str">
        <f t="shared" si="154"/>
        <v>G</v>
      </c>
      <c r="G164" s="1" t="str">
        <f t="shared" si="154"/>
        <v>N</v>
      </c>
      <c r="H164" s="1" t="str">
        <f t="shared" si="154"/>
        <v>P</v>
      </c>
      <c r="I164" s="5" t="e">
        <f t="shared" si="150"/>
        <v>#VALUE!</v>
      </c>
      <c r="J164" s="12" t="e">
        <f t="shared" si="151"/>
        <v>#VALUE!</v>
      </c>
      <c r="K164" s="20"/>
      <c r="L164" s="30" t="s">
        <v>25</v>
      </c>
      <c r="M164" s="29"/>
      <c r="N164"/>
      <c r="O164"/>
    </row>
    <row r="165" spans="1:21" ht="18.75" hidden="1" customHeight="1">
      <c r="A165" s="1"/>
      <c r="B165" s="30" t="str">
        <f t="shared" si="153"/>
        <v>LOUDES 1</v>
      </c>
      <c r="C165" s="20">
        <f t="shared" si="154"/>
        <v>0</v>
      </c>
      <c r="D165" s="1">
        <f t="shared" si="154"/>
        <v>0</v>
      </c>
      <c r="E165" s="1">
        <f t="shared" si="154"/>
        <v>0</v>
      </c>
      <c r="F165" s="1">
        <f t="shared" si="154"/>
        <v>0</v>
      </c>
      <c r="G165" s="1">
        <f t="shared" si="154"/>
        <v>0</v>
      </c>
      <c r="H165" s="1">
        <f t="shared" si="154"/>
        <v>0</v>
      </c>
      <c r="I165" s="5">
        <f t="shared" si="150"/>
        <v>0</v>
      </c>
      <c r="J165" s="12">
        <f t="shared" si="151"/>
        <v>0</v>
      </c>
      <c r="K165" s="20"/>
      <c r="L165" s="30" t="s">
        <v>25</v>
      </c>
      <c r="M165" s="29"/>
      <c r="N165"/>
      <c r="O165"/>
    </row>
    <row r="166" spans="1:21" ht="18.75" hidden="1" customHeight="1">
      <c r="A166" s="1"/>
      <c r="B166" s="30" t="str">
        <f t="shared" si="153"/>
        <v>LE PUY GDL 1</v>
      </c>
      <c r="C166" s="20">
        <f t="shared" si="154"/>
        <v>0</v>
      </c>
      <c r="D166" s="1">
        <f t="shared" si="154"/>
        <v>0</v>
      </c>
      <c r="E166" s="1">
        <f t="shared" si="154"/>
        <v>0</v>
      </c>
      <c r="F166" s="1">
        <f t="shared" si="154"/>
        <v>0</v>
      </c>
      <c r="G166" s="1">
        <f t="shared" si="154"/>
        <v>0</v>
      </c>
      <c r="H166" s="1">
        <f t="shared" si="154"/>
        <v>0</v>
      </c>
      <c r="I166" s="5">
        <f t="shared" si="150"/>
        <v>0</v>
      </c>
      <c r="J166" s="12">
        <f t="shared" si="151"/>
        <v>0</v>
      </c>
      <c r="K166" s="20"/>
      <c r="L166" s="30" t="s">
        <v>25</v>
      </c>
      <c r="M166" s="29"/>
      <c r="N166"/>
      <c r="O166"/>
    </row>
    <row r="167" spans="1:21" ht="18.75" hidden="1" customHeight="1">
      <c r="A167" s="1"/>
      <c r="B167" s="30" t="str">
        <f t="shared" si="153"/>
        <v>BLAVOZY 1</v>
      </c>
      <c r="C167" s="20">
        <f t="shared" ref="C167:H168" si="155">IF(M83="",0,M83)</f>
        <v>0</v>
      </c>
      <c r="D167" s="1">
        <f t="shared" si="155"/>
        <v>0</v>
      </c>
      <c r="E167" s="1">
        <f t="shared" si="155"/>
        <v>0</v>
      </c>
      <c r="F167" s="1">
        <f t="shared" si="155"/>
        <v>0</v>
      </c>
      <c r="G167" s="1">
        <f t="shared" si="155"/>
        <v>0</v>
      </c>
      <c r="H167" s="1">
        <f t="shared" si="155"/>
        <v>0</v>
      </c>
      <c r="I167" s="5">
        <f t="shared" si="150"/>
        <v>0</v>
      </c>
      <c r="J167" s="12">
        <f t="shared" si="151"/>
        <v>0</v>
      </c>
      <c r="K167" s="20"/>
      <c r="L167" s="30" t="s">
        <v>25</v>
      </c>
      <c r="M167" s="29"/>
      <c r="N167"/>
      <c r="O167"/>
    </row>
    <row r="168" spans="1:21" ht="18.75" hidden="1" customHeight="1">
      <c r="A168" s="1"/>
      <c r="B168" s="30" t="str">
        <f t="shared" si="153"/>
        <v>LANDOS 1</v>
      </c>
      <c r="C168" s="20">
        <f t="shared" si="155"/>
        <v>0</v>
      </c>
      <c r="D168" s="1">
        <f t="shared" si="155"/>
        <v>0</v>
      </c>
      <c r="E168" s="1">
        <f t="shared" si="155"/>
        <v>0</v>
      </c>
      <c r="F168" s="1">
        <f t="shared" si="155"/>
        <v>0</v>
      </c>
      <c r="G168" s="1">
        <f t="shared" si="155"/>
        <v>0</v>
      </c>
      <c r="H168" s="1">
        <f t="shared" si="155"/>
        <v>0</v>
      </c>
      <c r="I168" s="5">
        <f t="shared" si="150"/>
        <v>0</v>
      </c>
      <c r="J168" s="12">
        <f t="shared" si="151"/>
        <v>0</v>
      </c>
      <c r="K168" s="20"/>
      <c r="L168" s="30" t="s">
        <v>25</v>
      </c>
      <c r="M168" s="29"/>
      <c r="N168"/>
      <c r="O168"/>
    </row>
    <row r="169" spans="1:21" ht="18.75" hidden="1" customHeight="1"/>
    <row r="170" spans="1:21" ht="9.75" customHeight="1"/>
    <row r="171" spans="1:21" ht="26.25" customHeight="1">
      <c r="L171" s="37" t="str">
        <f>B1</f>
        <v>DIVISION 1</v>
      </c>
      <c r="M171" s="37" t="str">
        <f>C1</f>
        <v>POULE 2</v>
      </c>
      <c r="N171" s="40"/>
      <c r="O171" s="10"/>
      <c r="P171" s="10"/>
      <c r="Q171" s="20" t="s">
        <v>38</v>
      </c>
    </row>
    <row r="172" spans="1:21" hidden="1">
      <c r="K172"/>
      <c r="L172"/>
      <c r="M172" s="44" t="s">
        <v>39</v>
      </c>
      <c r="N172"/>
      <c r="O172"/>
    </row>
    <row r="173" spans="1:21" s="7" customFormat="1" ht="45">
      <c r="K173" s="7" t="s">
        <v>40</v>
      </c>
      <c r="L173" s="45" t="s">
        <v>41</v>
      </c>
      <c r="M173" s="7" t="s">
        <v>42</v>
      </c>
      <c r="N173" s="47" t="s">
        <v>43</v>
      </c>
      <c r="O173" s="47" t="s">
        <v>44</v>
      </c>
      <c r="P173" s="47" t="s">
        <v>23</v>
      </c>
      <c r="Q173" s="47" t="s">
        <v>45</v>
      </c>
      <c r="R173" s="47" t="s">
        <v>46</v>
      </c>
      <c r="S173" s="47" t="s">
        <v>47</v>
      </c>
      <c r="T173" t="s">
        <v>48</v>
      </c>
    </row>
    <row r="174" spans="1:21" ht="18.75" customHeight="1">
      <c r="B174" s="81" t="s">
        <v>49</v>
      </c>
      <c r="C174" s="82"/>
      <c r="K174" s="20">
        <v>1</v>
      </c>
      <c r="L174" s="43" t="s">
        <v>58</v>
      </c>
      <c r="M174" s="42">
        <v>15</v>
      </c>
      <c r="N174" s="4">
        <v>64</v>
      </c>
      <c r="O174" s="4">
        <v>122</v>
      </c>
      <c r="P174" s="4">
        <v>33</v>
      </c>
      <c r="Q174" s="4">
        <v>5</v>
      </c>
      <c r="R174" s="4">
        <v>0</v>
      </c>
      <c r="S174" s="4">
        <v>0</v>
      </c>
      <c r="T174" s="41">
        <v>15064122033</v>
      </c>
      <c r="U174">
        <f>M174</f>
        <v>15</v>
      </c>
    </row>
    <row r="175" spans="1:21">
      <c r="B175" s="82"/>
      <c r="C175" s="82"/>
      <c r="K175" s="20">
        <f>IF(U175=U174,"-",2)</f>
        <v>2</v>
      </c>
      <c r="L175" s="43" t="s">
        <v>56</v>
      </c>
      <c r="M175" s="42">
        <v>11</v>
      </c>
      <c r="N175" s="4">
        <v>16</v>
      </c>
      <c r="O175" s="4">
        <v>98</v>
      </c>
      <c r="P175" s="4">
        <v>30</v>
      </c>
      <c r="Q175" s="4">
        <v>3</v>
      </c>
      <c r="R175" s="4">
        <v>0</v>
      </c>
      <c r="S175" s="4">
        <v>2</v>
      </c>
      <c r="T175" s="41">
        <v>11016098030</v>
      </c>
      <c r="U175">
        <f t="shared" ref="U175:U181" si="156">M175</f>
        <v>11</v>
      </c>
    </row>
    <row r="176" spans="1:21">
      <c r="B176" s="82"/>
      <c r="C176" s="82"/>
      <c r="K176" s="20" t="str">
        <f>IF(U176=U175,"-",3)</f>
        <v>-</v>
      </c>
      <c r="L176" s="43" t="s">
        <v>57</v>
      </c>
      <c r="M176" s="42">
        <v>11</v>
      </c>
      <c r="N176" s="4">
        <v>8</v>
      </c>
      <c r="O176" s="4">
        <v>94</v>
      </c>
      <c r="P176" s="4">
        <v>30</v>
      </c>
      <c r="Q176" s="4">
        <v>2</v>
      </c>
      <c r="R176" s="4">
        <v>2</v>
      </c>
      <c r="S176" s="4">
        <v>1</v>
      </c>
      <c r="T176" s="41">
        <v>11008094030</v>
      </c>
      <c r="U176">
        <f t="shared" si="156"/>
        <v>11</v>
      </c>
    </row>
    <row r="177" spans="2:21">
      <c r="B177" s="82"/>
      <c r="C177" s="82"/>
      <c r="K177" s="20">
        <f>IF(U177=U176,"-",4)</f>
        <v>4</v>
      </c>
      <c r="L177" s="43" t="s">
        <v>54</v>
      </c>
      <c r="M177" s="42">
        <v>10</v>
      </c>
      <c r="N177" s="4">
        <v>8</v>
      </c>
      <c r="O177" s="4">
        <v>94</v>
      </c>
      <c r="P177" s="4">
        <v>29</v>
      </c>
      <c r="Q177" s="4">
        <v>2</v>
      </c>
      <c r="R177" s="4">
        <v>1</v>
      </c>
      <c r="S177" s="4">
        <v>2</v>
      </c>
      <c r="T177" s="41">
        <v>10008094029</v>
      </c>
      <c r="U177">
        <f t="shared" si="156"/>
        <v>10</v>
      </c>
    </row>
    <row r="178" spans="2:21">
      <c r="B178" s="82"/>
      <c r="C178" s="82"/>
      <c r="K178" s="20">
        <f>IF(U178=U177,"-",5)</f>
        <v>5</v>
      </c>
      <c r="L178" s="43" t="s">
        <v>55</v>
      </c>
      <c r="M178" s="42">
        <v>9</v>
      </c>
      <c r="N178" s="4">
        <v>4</v>
      </c>
      <c r="O178" s="4">
        <v>92</v>
      </c>
      <c r="P178" s="4">
        <v>28</v>
      </c>
      <c r="Q178" s="4">
        <v>2</v>
      </c>
      <c r="R178" s="4">
        <v>0</v>
      </c>
      <c r="S178" s="4">
        <v>3</v>
      </c>
      <c r="T178" s="41">
        <v>9004092028</v>
      </c>
      <c r="U178">
        <f t="shared" si="156"/>
        <v>9</v>
      </c>
    </row>
    <row r="179" spans="2:21">
      <c r="B179" s="82"/>
      <c r="C179" s="82"/>
      <c r="K179" s="20" t="str">
        <f>IF(U179=U178,"-",6)</f>
        <v>-</v>
      </c>
      <c r="L179" s="43" t="s">
        <v>52</v>
      </c>
      <c r="M179" s="42">
        <v>9</v>
      </c>
      <c r="N179" s="4">
        <v>-32</v>
      </c>
      <c r="O179" s="4">
        <v>74</v>
      </c>
      <c r="P179" s="4">
        <v>24</v>
      </c>
      <c r="Q179" s="4">
        <v>2</v>
      </c>
      <c r="R179" s="4">
        <v>0</v>
      </c>
      <c r="S179" s="4">
        <v>3</v>
      </c>
      <c r="T179" s="41">
        <v>8968074024</v>
      </c>
      <c r="U179">
        <f t="shared" si="156"/>
        <v>9</v>
      </c>
    </row>
    <row r="180" spans="2:21" ht="18.75" customHeight="1">
      <c r="B180" s="83" t="s">
        <v>50</v>
      </c>
      <c r="C180" s="83"/>
      <c r="K180" s="20">
        <f>IF(U180=U179,"-",7)</f>
        <v>7</v>
      </c>
      <c r="L180" s="43" t="s">
        <v>59</v>
      </c>
      <c r="M180" s="42">
        <v>8</v>
      </c>
      <c r="N180" s="4">
        <v>-32</v>
      </c>
      <c r="O180" s="4">
        <v>74</v>
      </c>
      <c r="P180" s="4">
        <v>25</v>
      </c>
      <c r="Q180" s="4">
        <v>1</v>
      </c>
      <c r="R180" s="4">
        <v>1</v>
      </c>
      <c r="S180" s="4">
        <v>3</v>
      </c>
      <c r="T180" s="41">
        <v>7968074025</v>
      </c>
      <c r="U180">
        <f t="shared" si="156"/>
        <v>8</v>
      </c>
    </row>
    <row r="181" spans="2:21">
      <c r="B181" s="83"/>
      <c r="C181" s="83"/>
      <c r="K181" s="20">
        <f>IF(U181=U180,"-",8)</f>
        <v>8</v>
      </c>
      <c r="L181" s="43" t="s">
        <v>53</v>
      </c>
      <c r="M181" s="42">
        <v>7</v>
      </c>
      <c r="N181" s="4">
        <v>-36</v>
      </c>
      <c r="O181" s="4">
        <v>72</v>
      </c>
      <c r="P181" s="4">
        <v>21</v>
      </c>
      <c r="Q181" s="4">
        <v>1</v>
      </c>
      <c r="R181" s="4">
        <v>0</v>
      </c>
      <c r="S181" s="4">
        <v>4</v>
      </c>
      <c r="T181" s="41">
        <v>6964072021</v>
      </c>
      <c r="U181">
        <f t="shared" si="156"/>
        <v>7</v>
      </c>
    </row>
    <row r="182" spans="2:21" ht="15">
      <c r="B182"/>
      <c r="C182"/>
      <c r="D182"/>
      <c r="E182"/>
      <c r="F182"/>
      <c r="G182"/>
      <c r="H182"/>
      <c r="I182"/>
      <c r="J182"/>
      <c r="L182"/>
      <c r="M182"/>
      <c r="N182"/>
      <c r="O182"/>
    </row>
    <row r="183" spans="2:21" ht="15.75">
      <c r="C183"/>
      <c r="E183"/>
      <c r="F183"/>
      <c r="G183"/>
      <c r="H183"/>
      <c r="I183"/>
      <c r="J183"/>
      <c r="K183"/>
      <c r="L183"/>
      <c r="M183"/>
      <c r="N183"/>
      <c r="O183"/>
    </row>
    <row r="184" spans="2:21" ht="15"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</row>
    <row r="185" spans="2:21" ht="15"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</row>
    <row r="186" spans="2:21">
      <c r="K186"/>
    </row>
    <row r="187" spans="2:21">
      <c r="K187"/>
      <c r="L187"/>
      <c r="M187"/>
      <c r="N187"/>
      <c r="O187"/>
    </row>
    <row r="188" spans="2:21">
      <c r="L188"/>
      <c r="M188"/>
      <c r="N188"/>
      <c r="O188"/>
    </row>
    <row r="189" spans="2:21">
      <c r="L189"/>
      <c r="M189"/>
      <c r="N189"/>
      <c r="O189"/>
    </row>
    <row r="190" spans="2:21">
      <c r="L190"/>
      <c r="M190"/>
      <c r="N190"/>
      <c r="O190"/>
    </row>
    <row r="191" spans="2:21">
      <c r="L191"/>
      <c r="M191"/>
      <c r="N191"/>
      <c r="O191"/>
    </row>
    <row r="192" spans="2:21">
      <c r="L192"/>
      <c r="M192"/>
      <c r="N192"/>
      <c r="O192"/>
    </row>
    <row r="193" spans="2:15">
      <c r="L193"/>
      <c r="M193"/>
      <c r="N193"/>
      <c r="O193"/>
    </row>
    <row r="194" spans="2:15">
      <c r="L194"/>
      <c r="M194"/>
      <c r="N194"/>
      <c r="O194"/>
    </row>
    <row r="195" spans="2:15">
      <c r="L195"/>
      <c r="M195"/>
      <c r="N195"/>
      <c r="O195"/>
    </row>
    <row r="196" spans="2:15" ht="15">
      <c r="B196"/>
      <c r="C196"/>
      <c r="D196"/>
      <c r="E196"/>
      <c r="F196"/>
      <c r="G196"/>
      <c r="H196"/>
      <c r="I196"/>
      <c r="L196"/>
      <c r="M196"/>
      <c r="N196"/>
      <c r="O196"/>
    </row>
    <row r="197" spans="2:15" ht="15">
      <c r="B197"/>
      <c r="C197"/>
      <c r="D197"/>
      <c r="E197"/>
      <c r="F197"/>
      <c r="G197"/>
      <c r="H197"/>
      <c r="I197"/>
      <c r="L197"/>
      <c r="M197"/>
      <c r="N197"/>
      <c r="O197"/>
    </row>
    <row r="198" spans="2:15" ht="15">
      <c r="B198"/>
      <c r="C198"/>
      <c r="D198"/>
      <c r="E198"/>
      <c r="F198"/>
      <c r="G198"/>
      <c r="H198"/>
      <c r="I198"/>
      <c r="L198"/>
      <c r="M198"/>
      <c r="N198"/>
      <c r="O198"/>
    </row>
    <row r="199" spans="2:15" ht="15">
      <c r="B199"/>
      <c r="C199"/>
      <c r="D199"/>
      <c r="E199"/>
      <c r="F199"/>
      <c r="G199"/>
      <c r="H199"/>
      <c r="I199"/>
      <c r="L199"/>
      <c r="M199"/>
      <c r="N199"/>
      <c r="O199"/>
    </row>
    <row r="200" spans="2:15" ht="15">
      <c r="B200"/>
      <c r="C200"/>
      <c r="D200"/>
      <c r="E200"/>
      <c r="F200"/>
      <c r="G200"/>
      <c r="H200"/>
      <c r="I200"/>
      <c r="L200"/>
      <c r="M200"/>
      <c r="N200"/>
      <c r="O200"/>
    </row>
    <row r="201" spans="2:15" ht="15">
      <c r="B201"/>
      <c r="C201"/>
      <c r="D201"/>
      <c r="E201"/>
      <c r="F201"/>
      <c r="G201"/>
      <c r="H201"/>
      <c r="I201"/>
      <c r="L201"/>
      <c r="M201"/>
      <c r="N201"/>
      <c r="O201"/>
    </row>
    <row r="202" spans="2:15" ht="15">
      <c r="B202"/>
      <c r="C202"/>
      <c r="D202"/>
      <c r="E202"/>
      <c r="F202"/>
      <c r="G202"/>
      <c r="H202"/>
      <c r="I202"/>
      <c r="L202"/>
      <c r="M202"/>
      <c r="N202"/>
      <c r="O202"/>
    </row>
    <row r="203" spans="2:15" ht="15">
      <c r="B203"/>
      <c r="C203"/>
      <c r="D203"/>
      <c r="E203"/>
      <c r="F203"/>
      <c r="G203"/>
      <c r="H203"/>
      <c r="I203"/>
      <c r="L203"/>
      <c r="M203"/>
      <c r="N203"/>
      <c r="O203"/>
    </row>
    <row r="204" spans="2:15" ht="15">
      <c r="B204"/>
      <c r="C204"/>
      <c r="D204"/>
      <c r="E204"/>
      <c r="F204"/>
      <c r="G204"/>
      <c r="H204"/>
      <c r="I204"/>
      <c r="L204"/>
      <c r="M204"/>
      <c r="N204"/>
      <c r="O204"/>
    </row>
    <row r="205" spans="2:15" ht="15">
      <c r="B205"/>
      <c r="C205"/>
      <c r="D205"/>
      <c r="E205"/>
      <c r="F205"/>
      <c r="G205"/>
      <c r="H205"/>
      <c r="I205"/>
      <c r="L205"/>
      <c r="M205"/>
      <c r="N205"/>
      <c r="O205"/>
    </row>
    <row r="206" spans="2:15" ht="15">
      <c r="B206"/>
      <c r="C206"/>
      <c r="D206"/>
      <c r="E206"/>
      <c r="F206"/>
      <c r="G206"/>
      <c r="H206"/>
      <c r="I206"/>
      <c r="L206"/>
      <c r="M206"/>
      <c r="N206"/>
      <c r="O206"/>
    </row>
    <row r="207" spans="2:15" ht="15">
      <c r="B207"/>
      <c r="C207"/>
      <c r="D207"/>
      <c r="E207"/>
      <c r="F207"/>
      <c r="G207"/>
      <c r="H207"/>
      <c r="I207"/>
      <c r="L207"/>
      <c r="M207"/>
      <c r="N207"/>
      <c r="O207"/>
    </row>
    <row r="208" spans="2:15" ht="15">
      <c r="B208"/>
      <c r="C208"/>
      <c r="D208"/>
      <c r="E208"/>
      <c r="F208"/>
      <c r="G208"/>
      <c r="H208"/>
      <c r="I208"/>
      <c r="L208"/>
      <c r="M208"/>
      <c r="N208"/>
      <c r="O208"/>
    </row>
    <row r="209" spans="2:15" ht="15">
      <c r="B209"/>
      <c r="C209"/>
      <c r="D209"/>
      <c r="E209"/>
      <c r="F209"/>
      <c r="G209"/>
      <c r="H209"/>
      <c r="I209"/>
      <c r="L209"/>
      <c r="M209"/>
      <c r="N209"/>
      <c r="O209"/>
    </row>
    <row r="210" spans="2:15" ht="15">
      <c r="B210"/>
      <c r="C210"/>
      <c r="D210"/>
      <c r="E210"/>
      <c r="F210"/>
      <c r="G210"/>
      <c r="H210"/>
      <c r="L210"/>
      <c r="M210"/>
      <c r="N210"/>
      <c r="O210"/>
    </row>
    <row r="211" spans="2:15" ht="15">
      <c r="B211"/>
      <c r="C211"/>
      <c r="D211"/>
      <c r="E211"/>
      <c r="F211"/>
      <c r="G211"/>
      <c r="H211"/>
      <c r="L211"/>
      <c r="M211"/>
      <c r="N211"/>
      <c r="O211"/>
    </row>
    <row r="212" spans="2:15" ht="15">
      <c r="B212"/>
      <c r="C212"/>
      <c r="D212"/>
      <c r="E212"/>
      <c r="F212"/>
      <c r="G212"/>
      <c r="H212"/>
      <c r="L212"/>
      <c r="M212"/>
      <c r="N212"/>
      <c r="O212"/>
    </row>
    <row r="213" spans="2:15" ht="15">
      <c r="B213"/>
      <c r="C213"/>
      <c r="D213"/>
      <c r="E213"/>
      <c r="F213"/>
      <c r="G213"/>
      <c r="H213"/>
      <c r="L213"/>
      <c r="M213"/>
      <c r="N213"/>
      <c r="O213"/>
    </row>
    <row r="214" spans="2:15" ht="15">
      <c r="B214"/>
      <c r="C214"/>
      <c r="D214"/>
      <c r="E214"/>
      <c r="F214"/>
      <c r="G214"/>
      <c r="H214"/>
      <c r="L214"/>
      <c r="M214"/>
      <c r="N214"/>
      <c r="O214"/>
    </row>
    <row r="215" spans="2:15" ht="15">
      <c r="B215"/>
      <c r="C215"/>
      <c r="D215"/>
      <c r="E215"/>
      <c r="F215"/>
      <c r="G215"/>
      <c r="H215"/>
      <c r="L215"/>
      <c r="M215"/>
      <c r="N215"/>
      <c r="O215"/>
    </row>
    <row r="216" spans="2:15" ht="15">
      <c r="B216"/>
      <c r="C216"/>
      <c r="D216"/>
      <c r="E216"/>
      <c r="F216"/>
      <c r="G216"/>
      <c r="H216"/>
      <c r="L216"/>
      <c r="M216"/>
      <c r="N216"/>
      <c r="O216"/>
    </row>
    <row r="217" spans="2:15" ht="15">
      <c r="B217"/>
      <c r="C217"/>
      <c r="D217"/>
      <c r="E217"/>
      <c r="F217"/>
      <c r="G217"/>
      <c r="H217"/>
      <c r="L217"/>
      <c r="M217"/>
      <c r="N217"/>
      <c r="O217"/>
    </row>
    <row r="218" spans="2:15" ht="15">
      <c r="B218"/>
      <c r="C218"/>
      <c r="D218"/>
      <c r="E218"/>
      <c r="F218"/>
      <c r="G218"/>
      <c r="H218"/>
      <c r="L218"/>
      <c r="M218"/>
      <c r="N218"/>
      <c r="O218"/>
    </row>
    <row r="219" spans="2:15" ht="15">
      <c r="B219"/>
      <c r="C219"/>
      <c r="D219"/>
      <c r="E219"/>
      <c r="F219"/>
      <c r="G219"/>
      <c r="H219"/>
      <c r="L219"/>
      <c r="M219"/>
      <c r="N219"/>
      <c r="O219"/>
    </row>
    <row r="220" spans="2:15">
      <c r="B220"/>
      <c r="C220"/>
      <c r="D220"/>
      <c r="E220"/>
      <c r="F220"/>
      <c r="G220"/>
      <c r="H220"/>
    </row>
    <row r="221" spans="2:15">
      <c r="B221"/>
      <c r="C221"/>
      <c r="D221"/>
      <c r="E221"/>
      <c r="F221"/>
      <c r="G221"/>
      <c r="H221"/>
    </row>
    <row r="222" spans="2:15">
      <c r="B222"/>
      <c r="C222"/>
      <c r="D222"/>
      <c r="E222"/>
      <c r="F222"/>
      <c r="G222"/>
      <c r="H222"/>
    </row>
    <row r="223" spans="2:15">
      <c r="B223"/>
      <c r="C223"/>
      <c r="D223"/>
      <c r="E223"/>
      <c r="F223"/>
      <c r="G223"/>
      <c r="H223"/>
    </row>
    <row r="224" spans="2:15">
      <c r="B224"/>
      <c r="C224"/>
      <c r="D224"/>
      <c r="E224"/>
      <c r="F224"/>
      <c r="G224"/>
      <c r="H224"/>
    </row>
    <row r="225" spans="2:8">
      <c r="B225"/>
      <c r="C225"/>
      <c r="D225"/>
      <c r="E225"/>
      <c r="F225"/>
      <c r="G225"/>
      <c r="H225"/>
    </row>
    <row r="226" spans="2:8">
      <c r="B226"/>
      <c r="C226"/>
      <c r="D226"/>
      <c r="E226"/>
      <c r="F226"/>
      <c r="G226"/>
      <c r="H226"/>
    </row>
    <row r="227" spans="2:8">
      <c r="B227"/>
      <c r="C227"/>
      <c r="D227"/>
      <c r="E227"/>
      <c r="F227"/>
      <c r="G227"/>
      <c r="H227"/>
    </row>
    <row r="228" spans="2:8">
      <c r="B228"/>
      <c r="C228"/>
      <c r="D228"/>
      <c r="E228"/>
      <c r="F228"/>
      <c r="G228"/>
      <c r="H228"/>
    </row>
    <row r="229" spans="2:8">
      <c r="B229"/>
      <c r="C229"/>
      <c r="D229"/>
      <c r="E229"/>
      <c r="F229"/>
      <c r="G229"/>
      <c r="H229"/>
    </row>
    <row r="230" spans="2:8">
      <c r="B230"/>
      <c r="C230"/>
      <c r="D230"/>
      <c r="E230"/>
      <c r="F230"/>
      <c r="G230"/>
      <c r="H230"/>
    </row>
    <row r="231" spans="2:8">
      <c r="B231"/>
      <c r="C231"/>
      <c r="D231"/>
      <c r="E231"/>
      <c r="F231"/>
      <c r="G231"/>
      <c r="H231"/>
    </row>
    <row r="232" spans="2:8">
      <c r="B232"/>
      <c r="C232"/>
      <c r="D232"/>
      <c r="E232"/>
      <c r="F232"/>
      <c r="G232"/>
      <c r="H232"/>
    </row>
    <row r="233" spans="2:8">
      <c r="B233"/>
      <c r="C233"/>
      <c r="D233"/>
      <c r="E233"/>
      <c r="F233"/>
      <c r="G233"/>
      <c r="H233"/>
    </row>
    <row r="234" spans="2:8">
      <c r="B234"/>
      <c r="C234"/>
      <c r="D234"/>
      <c r="E234"/>
      <c r="F234"/>
      <c r="G234"/>
    </row>
    <row r="235" spans="2:8">
      <c r="B235"/>
      <c r="C235"/>
      <c r="D235"/>
      <c r="E235"/>
      <c r="F235"/>
      <c r="G235"/>
    </row>
    <row r="236" spans="2:8">
      <c r="B236"/>
      <c r="C236"/>
      <c r="D236"/>
      <c r="E236"/>
      <c r="F236"/>
      <c r="G236"/>
    </row>
    <row r="237" spans="2:8">
      <c r="B237"/>
      <c r="C237"/>
      <c r="D237"/>
      <c r="E237"/>
      <c r="F237"/>
      <c r="G237"/>
    </row>
    <row r="238" spans="2:8">
      <c r="B238"/>
      <c r="C238"/>
      <c r="D238"/>
      <c r="E238"/>
      <c r="F238"/>
      <c r="G238"/>
    </row>
    <row r="239" spans="2:8">
      <c r="B239"/>
      <c r="C239"/>
      <c r="D239"/>
      <c r="E239"/>
      <c r="F239"/>
      <c r="G239"/>
    </row>
    <row r="240" spans="2:8">
      <c r="B240"/>
      <c r="C240"/>
      <c r="D240"/>
      <c r="E240"/>
      <c r="F240"/>
      <c r="G240"/>
    </row>
    <row r="241" spans="2:7">
      <c r="B241"/>
      <c r="C241"/>
      <c r="D241"/>
      <c r="E241"/>
      <c r="F241"/>
      <c r="G241"/>
    </row>
    <row r="242" spans="2:7">
      <c r="B242"/>
      <c r="C242"/>
      <c r="D242"/>
      <c r="E242"/>
      <c r="F242"/>
      <c r="G242"/>
    </row>
    <row r="243" spans="2:7">
      <c r="B243"/>
      <c r="C243"/>
      <c r="D243"/>
      <c r="E243"/>
      <c r="F243"/>
      <c r="G243"/>
    </row>
    <row r="244" spans="2:7">
      <c r="B244"/>
      <c r="C244"/>
      <c r="D244"/>
      <c r="E244"/>
      <c r="F244"/>
      <c r="G244"/>
    </row>
    <row r="245" spans="2:7">
      <c r="B245"/>
      <c r="C245"/>
      <c r="D245"/>
      <c r="E245"/>
      <c r="F245"/>
      <c r="G245"/>
    </row>
    <row r="246" spans="2:7">
      <c r="B246"/>
      <c r="C246"/>
      <c r="D246"/>
      <c r="E246"/>
      <c r="F246"/>
      <c r="G246"/>
    </row>
    <row r="247" spans="2:7">
      <c r="B247"/>
      <c r="C247"/>
      <c r="D247"/>
      <c r="E247"/>
      <c r="F247"/>
      <c r="G247"/>
    </row>
    <row r="248" spans="2:7">
      <c r="B248"/>
      <c r="C248"/>
      <c r="D248"/>
      <c r="E248"/>
      <c r="F248"/>
      <c r="G248"/>
    </row>
    <row r="249" spans="2:7">
      <c r="B249"/>
      <c r="C249"/>
      <c r="D249"/>
      <c r="E249"/>
      <c r="F249"/>
      <c r="G249"/>
    </row>
    <row r="250" spans="2:7">
      <c r="B250"/>
      <c r="C250"/>
      <c r="D250"/>
      <c r="E250"/>
      <c r="F250"/>
      <c r="G250"/>
    </row>
    <row r="251" spans="2:7">
      <c r="B251"/>
      <c r="C251"/>
      <c r="D251"/>
      <c r="E251"/>
      <c r="F251"/>
    </row>
    <row r="252" spans="2:7">
      <c r="B252"/>
      <c r="C252"/>
      <c r="D252"/>
      <c r="E252"/>
      <c r="F252"/>
    </row>
    <row r="253" spans="2:7">
      <c r="B253"/>
      <c r="C253"/>
      <c r="D253"/>
      <c r="E253"/>
      <c r="F253"/>
    </row>
    <row r="254" spans="2:7">
      <c r="B254"/>
      <c r="C254"/>
      <c r="D254"/>
      <c r="E254"/>
      <c r="F254"/>
    </row>
    <row r="255" spans="2:7">
      <c r="B255"/>
      <c r="C255"/>
      <c r="D255"/>
      <c r="E255"/>
      <c r="F255"/>
    </row>
    <row r="256" spans="2:7">
      <c r="B256"/>
      <c r="C256"/>
      <c r="D256"/>
      <c r="E256"/>
      <c r="F256"/>
    </row>
    <row r="257" spans="2:6">
      <c r="B257"/>
      <c r="C257"/>
      <c r="D257"/>
      <c r="E257"/>
      <c r="F257"/>
    </row>
    <row r="258" spans="2:6">
      <c r="B258"/>
      <c r="C258"/>
      <c r="D258"/>
      <c r="E258"/>
      <c r="F258"/>
    </row>
    <row r="259" spans="2:6">
      <c r="B259"/>
      <c r="C259"/>
      <c r="D259"/>
      <c r="E259"/>
      <c r="F259"/>
    </row>
    <row r="260" spans="2:6">
      <c r="B260"/>
      <c r="C260"/>
      <c r="D260"/>
      <c r="E260"/>
      <c r="F260"/>
    </row>
    <row r="261" spans="2:6">
      <c r="B261"/>
      <c r="C261"/>
      <c r="D261"/>
      <c r="E261"/>
      <c r="F261"/>
    </row>
    <row r="262" spans="2:6">
      <c r="B262"/>
      <c r="C262"/>
      <c r="D262"/>
      <c r="E262"/>
      <c r="F262"/>
    </row>
    <row r="263" spans="2:6">
      <c r="B263"/>
      <c r="C263"/>
      <c r="D263"/>
      <c r="E263"/>
      <c r="F263"/>
    </row>
    <row r="264" spans="2:6">
      <c r="B264"/>
      <c r="C264"/>
      <c r="D264"/>
      <c r="E264"/>
    </row>
    <row r="265" spans="2:6">
      <c r="B265"/>
      <c r="C265"/>
      <c r="D265"/>
      <c r="E265"/>
    </row>
    <row r="266" spans="2:6">
      <c r="B266"/>
      <c r="C266"/>
      <c r="D266"/>
      <c r="E266"/>
    </row>
    <row r="267" spans="2:6">
      <c r="B267"/>
      <c r="C267"/>
      <c r="D267"/>
      <c r="E267"/>
    </row>
    <row r="268" spans="2:6">
      <c r="B268"/>
      <c r="C268"/>
      <c r="D268"/>
      <c r="E268"/>
    </row>
    <row r="269" spans="2:6">
      <c r="B269"/>
      <c r="C269"/>
      <c r="D269"/>
      <c r="E269"/>
    </row>
    <row r="270" spans="2:6">
      <c r="B270"/>
      <c r="C270"/>
      <c r="D270"/>
      <c r="E270"/>
    </row>
    <row r="271" spans="2:6">
      <c r="B271"/>
      <c r="C271"/>
      <c r="D271"/>
      <c r="E271"/>
    </row>
    <row r="272" spans="2:6">
      <c r="B272"/>
      <c r="C272"/>
      <c r="D272"/>
      <c r="E272"/>
    </row>
    <row r="273" spans="2:5">
      <c r="B273"/>
      <c r="C273"/>
      <c r="D273"/>
      <c r="E273"/>
    </row>
    <row r="274" spans="2:5">
      <c r="B274"/>
      <c r="C274"/>
      <c r="D274"/>
      <c r="E274"/>
    </row>
    <row r="275" spans="2:5">
      <c r="B275"/>
      <c r="C275"/>
      <c r="D275"/>
      <c r="E275"/>
    </row>
    <row r="276" spans="2:5">
      <c r="B276"/>
      <c r="C276"/>
      <c r="D276"/>
      <c r="E276"/>
    </row>
    <row r="277" spans="2:5">
      <c r="B277"/>
      <c r="C277"/>
      <c r="D277"/>
      <c r="E277"/>
    </row>
    <row r="278" spans="2:5">
      <c r="B278"/>
      <c r="C278"/>
      <c r="D278"/>
      <c r="E278"/>
    </row>
    <row r="279" spans="2:5">
      <c r="B279"/>
      <c r="C279"/>
      <c r="D279"/>
      <c r="E279"/>
    </row>
    <row r="280" spans="2:5">
      <c r="B280"/>
      <c r="C280"/>
      <c r="D280"/>
      <c r="E280"/>
    </row>
    <row r="281" spans="2:5">
      <c r="B281"/>
      <c r="C281"/>
      <c r="D281"/>
      <c r="E281"/>
    </row>
    <row r="282" spans="2:5">
      <c r="B282"/>
      <c r="C282"/>
      <c r="D282"/>
      <c r="E282"/>
    </row>
    <row r="283" spans="2:5">
      <c r="B283"/>
      <c r="C283"/>
      <c r="D283"/>
      <c r="E283"/>
    </row>
    <row r="284" spans="2:5">
      <c r="B284"/>
      <c r="C284"/>
      <c r="D284"/>
      <c r="E284"/>
    </row>
    <row r="285" spans="2:5">
      <c r="B285"/>
      <c r="C285"/>
      <c r="D285"/>
      <c r="E285"/>
    </row>
    <row r="286" spans="2:5">
      <c r="B286"/>
      <c r="C286"/>
      <c r="D286"/>
      <c r="E286"/>
    </row>
    <row r="287" spans="2:5">
      <c r="B287"/>
      <c r="C287"/>
      <c r="D287"/>
      <c r="E287"/>
    </row>
    <row r="288" spans="2:5">
      <c r="B288"/>
      <c r="C288"/>
      <c r="D288"/>
      <c r="E288"/>
    </row>
    <row r="289" spans="2:5">
      <c r="B289"/>
      <c r="C289"/>
      <c r="D289"/>
      <c r="E289"/>
    </row>
    <row r="290" spans="2:5">
      <c r="B290"/>
      <c r="C290"/>
      <c r="D290"/>
      <c r="E290"/>
    </row>
    <row r="291" spans="2:5">
      <c r="B291"/>
      <c r="C291"/>
      <c r="D291"/>
      <c r="E291"/>
    </row>
    <row r="292" spans="2:5">
      <c r="B292"/>
      <c r="C292"/>
      <c r="D292"/>
      <c r="E292"/>
    </row>
    <row r="293" spans="2:5">
      <c r="B293"/>
      <c r="C293"/>
      <c r="D293"/>
      <c r="E293"/>
    </row>
    <row r="294" spans="2:5">
      <c r="B294"/>
      <c r="C294"/>
      <c r="D294"/>
      <c r="E294"/>
    </row>
    <row r="295" spans="2:5">
      <c r="B295"/>
      <c r="C295"/>
      <c r="D295"/>
      <c r="E295"/>
    </row>
    <row r="296" spans="2:5">
      <c r="B296"/>
      <c r="C296"/>
      <c r="D296"/>
      <c r="E296"/>
    </row>
    <row r="297" spans="2:5">
      <c r="B297"/>
      <c r="C297"/>
      <c r="D297"/>
      <c r="E297"/>
    </row>
    <row r="298" spans="2:5">
      <c r="B298"/>
      <c r="C298"/>
      <c r="D298"/>
      <c r="E298"/>
    </row>
    <row r="299" spans="2:5">
      <c r="B299"/>
      <c r="C299"/>
      <c r="D299"/>
      <c r="E299"/>
    </row>
    <row r="300" spans="2:5">
      <c r="B300"/>
      <c r="C300"/>
      <c r="D300"/>
      <c r="E300"/>
    </row>
    <row r="301" spans="2:5">
      <c r="B301"/>
      <c r="C301"/>
      <c r="D301"/>
    </row>
    <row r="302" spans="2:5">
      <c r="B302"/>
      <c r="C302"/>
      <c r="D302"/>
    </row>
    <row r="303" spans="2:5">
      <c r="B303"/>
      <c r="C303"/>
      <c r="D303"/>
    </row>
    <row r="304" spans="2:5">
      <c r="B304"/>
      <c r="C304"/>
      <c r="D304"/>
    </row>
    <row r="305" spans="2:4">
      <c r="B305"/>
      <c r="C305"/>
      <c r="D305"/>
    </row>
    <row r="306" spans="2:4">
      <c r="B306"/>
      <c r="C306"/>
      <c r="D306"/>
    </row>
    <row r="307" spans="2:4">
      <c r="B307"/>
      <c r="C307"/>
      <c r="D307"/>
    </row>
    <row r="308" spans="2:4">
      <c r="B308"/>
      <c r="C308"/>
      <c r="D308"/>
    </row>
    <row r="309" spans="2:4">
      <c r="B309"/>
      <c r="C309"/>
      <c r="D309"/>
    </row>
    <row r="310" spans="2:4">
      <c r="B310"/>
      <c r="C310"/>
      <c r="D310"/>
    </row>
    <row r="311" spans="2:4">
      <c r="B311"/>
      <c r="C311"/>
      <c r="D311"/>
    </row>
    <row r="312" spans="2:4">
      <c r="B312"/>
      <c r="C312"/>
      <c r="D312"/>
    </row>
    <row r="313" spans="2:4">
      <c r="B313"/>
      <c r="C313"/>
      <c r="D313"/>
    </row>
    <row r="314" spans="2:4">
      <c r="B314"/>
      <c r="C314"/>
      <c r="D314"/>
    </row>
    <row r="315" spans="2:4">
      <c r="B315"/>
      <c r="C315"/>
      <c r="D315"/>
    </row>
    <row r="316" spans="2:4">
      <c r="B316"/>
      <c r="C316"/>
      <c r="D316"/>
    </row>
    <row r="317" spans="2:4">
      <c r="B317"/>
      <c r="C317"/>
      <c r="D317"/>
    </row>
    <row r="318" spans="2:4">
      <c r="B318"/>
      <c r="C318"/>
      <c r="D318"/>
    </row>
    <row r="319" spans="2:4">
      <c r="B319"/>
      <c r="C319"/>
      <c r="D319"/>
    </row>
    <row r="320" spans="2:4">
      <c r="B320"/>
      <c r="C320"/>
      <c r="D320"/>
    </row>
    <row r="321" spans="2:4">
      <c r="B321"/>
      <c r="C321"/>
      <c r="D321"/>
    </row>
    <row r="322" spans="2:4">
      <c r="B322"/>
      <c r="C322"/>
      <c r="D322"/>
    </row>
    <row r="323" spans="2:4">
      <c r="B323"/>
      <c r="C323"/>
      <c r="D323"/>
    </row>
    <row r="324" spans="2:4">
      <c r="B324"/>
      <c r="C324"/>
      <c r="D324"/>
    </row>
    <row r="325" spans="2:4">
      <c r="B325"/>
      <c r="C325"/>
      <c r="D325"/>
    </row>
    <row r="326" spans="2:4">
      <c r="B326"/>
      <c r="C326"/>
      <c r="D326"/>
    </row>
    <row r="327" spans="2:4">
      <c r="B327"/>
      <c r="C327"/>
      <c r="D327"/>
    </row>
    <row r="328" spans="2:4">
      <c r="B328"/>
      <c r="C328"/>
      <c r="D328"/>
    </row>
    <row r="329" spans="2:4">
      <c r="B329"/>
      <c r="C329"/>
      <c r="D329"/>
    </row>
    <row r="330" spans="2:4">
      <c r="B330"/>
      <c r="C330"/>
      <c r="D330"/>
    </row>
    <row r="331" spans="2:4">
      <c r="B331"/>
      <c r="C331"/>
      <c r="D331"/>
    </row>
    <row r="332" spans="2:4">
      <c r="B332"/>
      <c r="C332"/>
      <c r="D332"/>
    </row>
    <row r="333" spans="2:4">
      <c r="B333"/>
      <c r="C333"/>
      <c r="D333"/>
    </row>
    <row r="334" spans="2:4">
      <c r="B334"/>
      <c r="C334"/>
      <c r="D334"/>
    </row>
    <row r="335" spans="2:4">
      <c r="B335"/>
      <c r="C335"/>
      <c r="D335"/>
    </row>
    <row r="336" spans="2:4">
      <c r="B336"/>
      <c r="C336"/>
      <c r="D336"/>
    </row>
    <row r="337" spans="2:4">
      <c r="B337"/>
      <c r="C337"/>
      <c r="D337"/>
    </row>
    <row r="338" spans="2:4">
      <c r="B338"/>
      <c r="C338"/>
    </row>
    <row r="339" spans="2:4">
      <c r="B339"/>
      <c r="C339"/>
    </row>
    <row r="340" spans="2:4">
      <c r="B340"/>
      <c r="C340"/>
    </row>
    <row r="341" spans="2:4">
      <c r="B341"/>
      <c r="C341"/>
    </row>
    <row r="342" spans="2:4">
      <c r="B342"/>
      <c r="C342"/>
    </row>
    <row r="343" spans="2:4">
      <c r="B343"/>
      <c r="C343"/>
    </row>
    <row r="344" spans="2:4">
      <c r="B344"/>
      <c r="C344"/>
    </row>
    <row r="345" spans="2:4">
      <c r="B345"/>
      <c r="C345"/>
    </row>
    <row r="346" spans="2:4">
      <c r="B346"/>
      <c r="C346"/>
    </row>
    <row r="347" spans="2:4">
      <c r="B347"/>
      <c r="C347"/>
    </row>
    <row r="348" spans="2:4">
      <c r="B348"/>
      <c r="C348"/>
    </row>
    <row r="349" spans="2:4">
      <c r="B349"/>
      <c r="C349"/>
    </row>
    <row r="350" spans="2:4">
      <c r="B350"/>
      <c r="C350"/>
    </row>
    <row r="351" spans="2:4">
      <c r="B351"/>
      <c r="C351"/>
    </row>
    <row r="352" spans="2:4">
      <c r="B352"/>
      <c r="C352"/>
    </row>
    <row r="353" spans="2:3">
      <c r="B353"/>
      <c r="C353"/>
    </row>
    <row r="354" spans="2:3">
      <c r="B354"/>
      <c r="C354"/>
    </row>
    <row r="355" spans="2:3">
      <c r="B355"/>
      <c r="C355"/>
    </row>
    <row r="356" spans="2:3">
      <c r="B356"/>
      <c r="C356"/>
    </row>
    <row r="357" spans="2:3">
      <c r="B357"/>
      <c r="C357"/>
    </row>
    <row r="358" spans="2:3">
      <c r="B358"/>
      <c r="C358"/>
    </row>
    <row r="359" spans="2:3">
      <c r="B359"/>
      <c r="C359"/>
    </row>
    <row r="360" spans="2:3">
      <c r="B360"/>
      <c r="C360"/>
    </row>
    <row r="361" spans="2:3">
      <c r="B361"/>
      <c r="C361"/>
    </row>
    <row r="362" spans="2:3">
      <c r="B362"/>
    </row>
    <row r="363" spans="2:3">
      <c r="B363"/>
    </row>
    <row r="364" spans="2:3">
      <c r="B364"/>
    </row>
    <row r="365" spans="2:3">
      <c r="B365"/>
    </row>
    <row r="366" spans="2:3">
      <c r="B366"/>
    </row>
    <row r="367" spans="2:3">
      <c r="B367"/>
    </row>
    <row r="368" spans="2:3">
      <c r="B368"/>
    </row>
    <row r="369" spans="2:2">
      <c r="B369"/>
    </row>
    <row r="370" spans="2:2">
      <c r="B370"/>
    </row>
    <row r="371" spans="2:2">
      <c r="B371"/>
    </row>
    <row r="372" spans="2:2">
      <c r="B372"/>
    </row>
    <row r="373" spans="2:2">
      <c r="B373"/>
    </row>
    <row r="374" spans="2:2">
      <c r="B374"/>
    </row>
    <row r="375" spans="2:2">
      <c r="B375"/>
    </row>
    <row r="376" spans="2:2">
      <c r="B376"/>
    </row>
    <row r="377" spans="2:2">
      <c r="B377"/>
    </row>
    <row r="378" spans="2:2">
      <c r="B378"/>
    </row>
    <row r="379" spans="2:2">
      <c r="B379"/>
    </row>
    <row r="380" spans="2:2">
      <c r="B380"/>
    </row>
    <row r="381" spans="2:2">
      <c r="B381"/>
    </row>
    <row r="382" spans="2:2">
      <c r="B382"/>
    </row>
    <row r="383" spans="2:2">
      <c r="B383"/>
    </row>
    <row r="384" spans="2:2">
      <c r="B384"/>
    </row>
    <row r="385" spans="2:2">
      <c r="B385"/>
    </row>
    <row r="386" spans="2:2">
      <c r="B386"/>
    </row>
  </sheetData>
  <mergeCells count="16">
    <mergeCell ref="B180:C181"/>
    <mergeCell ref="A63:A66"/>
    <mergeCell ref="A69:A72"/>
    <mergeCell ref="A75:A78"/>
    <mergeCell ref="A81:A84"/>
    <mergeCell ref="B174:C179"/>
    <mergeCell ref="A33:A36"/>
    <mergeCell ref="A39:A42"/>
    <mergeCell ref="A45:A48"/>
    <mergeCell ref="A51:A54"/>
    <mergeCell ref="A57:A60"/>
    <mergeCell ref="A3:A6"/>
    <mergeCell ref="A9:A12"/>
    <mergeCell ref="A15:A18"/>
    <mergeCell ref="A21:A24"/>
    <mergeCell ref="A27:A30"/>
  </mergeCells>
  <conditionalFormatting sqref="H2:H84">
    <cfRule type="cellIs" dxfId="416" priority="62" operator="equal">
      <formula>1</formula>
    </cfRule>
  </conditionalFormatting>
  <conditionalFormatting sqref="C74:C78 C38:C42 C44:C48 C50:C54 C56:C60 C62:C66 C80:C84 C68:C72 C26:C30 C32:C36">
    <cfRule type="cellIs" dxfId="415" priority="50" operator="between">
      <formula>0</formula>
      <formula>17</formula>
    </cfRule>
    <cfRule type="cellIs" dxfId="414" priority="51" operator="between">
      <formula>18</formula>
      <formula>18</formula>
    </cfRule>
    <cfRule type="cellIs" dxfId="413" priority="52" operator="between">
      <formula>19</formula>
      <formula>36</formula>
    </cfRule>
  </conditionalFormatting>
  <conditionalFormatting sqref="C20:C24 C8:C12 C14:C18">
    <cfRule type="cellIs" dxfId="412" priority="47" operator="between">
      <formula>0</formula>
      <formula>17</formula>
    </cfRule>
    <cfRule type="cellIs" dxfId="411" priority="48" operator="between">
      <formula>18</formula>
      <formula>18</formula>
    </cfRule>
    <cfRule type="cellIs" dxfId="410" priority="49" operator="between">
      <formula>19</formula>
      <formula>36</formula>
    </cfRule>
  </conditionalFormatting>
  <conditionalFormatting sqref="C14:C18 C2:C6 C8:C12">
    <cfRule type="cellIs" dxfId="409" priority="44" operator="between">
      <formula>0</formula>
      <formula>17</formula>
    </cfRule>
    <cfRule type="cellIs" dxfId="408" priority="45" operator="between">
      <formula>18</formula>
      <formula>18</formula>
    </cfRule>
    <cfRule type="cellIs" dxfId="407" priority="46" operator="between">
      <formula>19</formula>
      <formula>36</formula>
    </cfRule>
  </conditionalFormatting>
  <conditionalFormatting sqref="M74:M78 M38:M42 M44:M48 M50:M54 M56:M60 M62:M66 M80:M84 M68:M72 M26:M30 M32:M36">
    <cfRule type="cellIs" dxfId="406" priority="41" operator="between">
      <formula>0</formula>
      <formula>17</formula>
    </cfRule>
    <cfRule type="cellIs" dxfId="405" priority="42" operator="between">
      <formula>18</formula>
      <formula>18</formula>
    </cfRule>
    <cfRule type="cellIs" dxfId="404" priority="43" operator="between">
      <formula>19</formula>
      <formula>36</formula>
    </cfRule>
  </conditionalFormatting>
  <conditionalFormatting sqref="M20:M24 M8:M12 M14:M18">
    <cfRule type="cellIs" dxfId="403" priority="38" operator="between">
      <formula>0</formula>
      <formula>17</formula>
    </cfRule>
    <cfRule type="cellIs" dxfId="402" priority="39" operator="between">
      <formula>18</formula>
      <formula>18</formula>
    </cfRule>
    <cfRule type="cellIs" dxfId="401" priority="40" operator="between">
      <formula>19</formula>
      <formula>36</formula>
    </cfRule>
  </conditionalFormatting>
  <conditionalFormatting sqref="M14:M18 M2:M6 M8:M12">
    <cfRule type="cellIs" dxfId="400" priority="35" operator="between">
      <formula>0</formula>
      <formula>17</formula>
    </cfRule>
    <cfRule type="cellIs" dxfId="399" priority="36" operator="between">
      <formula>18</formula>
      <formula>18</formula>
    </cfRule>
    <cfRule type="cellIs" dxfId="398" priority="37" operator="between">
      <formula>19</formula>
      <formula>36</formula>
    </cfRule>
  </conditionalFormatting>
  <conditionalFormatting sqref="G2:G6 G8:G12 G14:G18 G20:G30 G32:G48 G50:G60 G68:G72 G62:G66 G74:G78 G80:G84">
    <cfRule type="cellIs" dxfId="397" priority="34" operator="equal">
      <formula>1</formula>
    </cfRule>
  </conditionalFormatting>
  <conditionalFormatting sqref="F2:F6 F8:F12 F14:F18 F20:F30 F32:F48 F50:F60 F68:F72 F62:F66 F74:F78 F80:F84">
    <cfRule type="cellIs" dxfId="396" priority="33" operator="equal">
      <formula>1</formula>
    </cfRule>
  </conditionalFormatting>
  <conditionalFormatting sqref="H2:H6 H8:H12 H14:H18 H20:H30 H32:H48 H50:H60 H68:H72 H62:H66 H74:H78 H80:H84">
    <cfRule type="cellIs" dxfId="395" priority="32" operator="equal">
      <formula>1</formula>
    </cfRule>
  </conditionalFormatting>
  <conditionalFormatting sqref="H2:H6 H8:H12 H14:H18 H20:H30 H32:H48 H50:H60 H68:H72 H62:H66 H74:H78 H80:H84">
    <cfRule type="cellIs" dxfId="394" priority="31" operator="equal">
      <formula>1</formula>
    </cfRule>
  </conditionalFormatting>
  <conditionalFormatting sqref="C74:C78 C38:C42 C44:C48 C50:C54 C56:C60 C62:C66 C80:C84 C68:C72 C26:C30 C32:C36">
    <cfRule type="cellIs" dxfId="393" priority="28" operator="between">
      <formula>0</formula>
      <formula>17</formula>
    </cfRule>
    <cfRule type="cellIs" dxfId="392" priority="29" operator="between">
      <formula>18</formula>
      <formula>18</formula>
    </cfRule>
    <cfRule type="cellIs" dxfId="391" priority="30" operator="between">
      <formula>19</formula>
      <formula>36</formula>
    </cfRule>
  </conditionalFormatting>
  <conditionalFormatting sqref="C20:C24 C8:C12 C14:C18">
    <cfRule type="cellIs" dxfId="390" priority="25" operator="between">
      <formula>0</formula>
      <formula>17</formula>
    </cfRule>
    <cfRule type="cellIs" dxfId="389" priority="26" operator="between">
      <formula>18</formula>
      <formula>18</formula>
    </cfRule>
    <cfRule type="cellIs" dxfId="388" priority="27" operator="between">
      <formula>19</formula>
      <formula>36</formula>
    </cfRule>
  </conditionalFormatting>
  <conditionalFormatting sqref="C14:C18 C2:C6 C8:C12">
    <cfRule type="cellIs" dxfId="387" priority="22" operator="between">
      <formula>0</formula>
      <formula>17</formula>
    </cfRule>
    <cfRule type="cellIs" dxfId="386" priority="23" operator="between">
      <formula>18</formula>
      <formula>18</formula>
    </cfRule>
    <cfRule type="cellIs" dxfId="385" priority="24" operator="between">
      <formula>19</formula>
      <formula>36</formula>
    </cfRule>
  </conditionalFormatting>
  <conditionalFormatting sqref="M74:M78 M38:M42 M44:M48 M50:M54 M56:M60 M62:M66 M80:M84 M68:M72 M26:M30 M32:M36">
    <cfRule type="cellIs" dxfId="384" priority="19" operator="between">
      <formula>0</formula>
      <formula>17</formula>
    </cfRule>
    <cfRule type="cellIs" dxfId="383" priority="20" operator="between">
      <formula>18</formula>
      <formula>18</formula>
    </cfRule>
    <cfRule type="cellIs" dxfId="382" priority="21" operator="between">
      <formula>19</formula>
      <formula>36</formula>
    </cfRule>
  </conditionalFormatting>
  <conditionalFormatting sqref="M20:M24 M8:M12 M14:M18">
    <cfRule type="cellIs" dxfId="381" priority="16" operator="between">
      <formula>0</formula>
      <formula>17</formula>
    </cfRule>
    <cfRule type="cellIs" dxfId="380" priority="17" operator="between">
      <formula>18</formula>
      <formula>18</formula>
    </cfRule>
    <cfRule type="cellIs" dxfId="379" priority="18" operator="between">
      <formula>19</formula>
      <formula>36</formula>
    </cfRule>
  </conditionalFormatting>
  <conditionalFormatting sqref="M14:M18 M2:M6 M8:M12">
    <cfRule type="cellIs" dxfId="378" priority="13" operator="between">
      <formula>0</formula>
      <formula>17</formula>
    </cfRule>
    <cfRule type="cellIs" dxfId="377" priority="14" operator="between">
      <formula>18</formula>
      <formula>18</formula>
    </cfRule>
    <cfRule type="cellIs" dxfId="376" priority="15" operator="between">
      <formula>19</formula>
      <formula>36</formula>
    </cfRule>
  </conditionalFormatting>
  <conditionalFormatting sqref="C15:C18">
    <cfRule type="cellIs" dxfId="375" priority="10" operator="between">
      <formula>0</formula>
      <formula>17</formula>
    </cfRule>
    <cfRule type="cellIs" dxfId="374" priority="11" operator="between">
      <formula>18</formula>
      <formula>18</formula>
    </cfRule>
    <cfRule type="cellIs" dxfId="373" priority="12" operator="between">
      <formula>19</formula>
      <formula>36</formula>
    </cfRule>
  </conditionalFormatting>
  <conditionalFormatting sqref="C15:C18">
    <cfRule type="cellIs" dxfId="372" priority="7" operator="between">
      <formula>0</formula>
      <formula>17</formula>
    </cfRule>
    <cfRule type="cellIs" dxfId="371" priority="8" operator="between">
      <formula>18</formula>
      <formula>18</formula>
    </cfRule>
    <cfRule type="cellIs" dxfId="370" priority="9" operator="between">
      <formula>19</formula>
      <formula>36</formula>
    </cfRule>
  </conditionalFormatting>
  <conditionalFormatting sqref="C15:C18">
    <cfRule type="cellIs" dxfId="369" priority="4" operator="between">
      <formula>0</formula>
      <formula>17</formula>
    </cfRule>
    <cfRule type="cellIs" dxfId="368" priority="5" operator="between">
      <formula>18</formula>
      <formula>18</formula>
    </cfRule>
    <cfRule type="cellIs" dxfId="367" priority="6" operator="between">
      <formula>19</formula>
      <formula>36</formula>
    </cfRule>
  </conditionalFormatting>
  <conditionalFormatting sqref="C15:C18">
    <cfRule type="cellIs" dxfId="366" priority="1" operator="between">
      <formula>0</formula>
      <formula>17</formula>
    </cfRule>
    <cfRule type="cellIs" dxfId="365" priority="2" operator="between">
      <formula>18</formula>
      <formula>18</formula>
    </cfRule>
    <cfRule type="cellIs" dxfId="364" priority="3" operator="between">
      <formula>19</formula>
      <formula>36</formula>
    </cfRule>
  </conditionalFormatting>
  <printOptions horizontalCentered="1"/>
  <pageMargins left="0.39370078740157483" right="0.23622047244094491" top="0.19685039370078741" bottom="0.27559055118110237" header="0.59055118110236227" footer="0.86614173228346458"/>
  <pageSetup paperSize="9" scale="78" fitToHeight="2"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V386"/>
  <sheetViews>
    <sheetView topLeftCell="A39" zoomScaleNormal="100" workbookViewId="0" xr3:uid="{842E5F09-E766-5B8D-85AF-A39847EA96FD}">
      <selection activeCell="L173" sqref="L173"/>
    </sheetView>
  </sheetViews>
  <sheetFormatPr defaultColWidth="11.42578125" defaultRowHeight="18.75"/>
  <cols>
    <col min="1" max="1" width="9.7109375" style="10" customWidth="1"/>
    <col min="2" max="2" width="18.5703125" style="3" customWidth="1"/>
    <col min="3" max="3" width="10.85546875" style="20" customWidth="1"/>
    <col min="4" max="4" width="13.85546875" style="10" customWidth="1"/>
    <col min="5" max="10" width="13.140625" style="10" hidden="1" customWidth="1"/>
    <col min="11" max="11" width="6" style="10" customWidth="1"/>
    <col min="12" max="12" width="15.5703125" style="10" customWidth="1"/>
    <col min="13" max="13" width="10" style="20" customWidth="1"/>
    <col min="14" max="14" width="14.140625" style="3" customWidth="1"/>
    <col min="15" max="15" width="5.85546875" style="29" customWidth="1"/>
    <col min="16" max="16" width="6.28515625" customWidth="1"/>
    <col min="17" max="19" width="5.28515625" customWidth="1"/>
    <col min="20" max="20" width="10" hidden="1" customWidth="1"/>
    <col min="21" max="21" width="6.7109375" hidden="1" customWidth="1"/>
    <col min="22" max="23" width="7.28515625" customWidth="1"/>
    <col min="24" max="24" width="15.28515625" customWidth="1"/>
    <col min="25" max="26" width="12.28515625" customWidth="1"/>
    <col min="27" max="27" width="12" customWidth="1"/>
    <col min="28" max="28" width="25" customWidth="1"/>
    <col min="29" max="29" width="13.140625" customWidth="1"/>
    <col min="30" max="30" width="22.42578125" customWidth="1"/>
    <col min="31" max="32" width="18.140625" customWidth="1"/>
    <col min="33" max="33" width="17.85546875" customWidth="1"/>
    <col min="34" max="34" width="30.85546875" customWidth="1"/>
    <col min="35" max="35" width="19" customWidth="1"/>
    <col min="36" max="36" width="21.5703125" customWidth="1"/>
    <col min="37" max="38" width="17.28515625" customWidth="1"/>
    <col min="39" max="39" width="17" customWidth="1"/>
    <col min="40" max="40" width="30" customWidth="1"/>
    <col min="41" max="42" width="18.140625" customWidth="1"/>
    <col min="43" max="43" width="17.85546875" customWidth="1"/>
    <col min="44" max="44" width="30.85546875" customWidth="1"/>
    <col min="45" max="45" width="21.5703125" customWidth="1"/>
    <col min="46" max="47" width="17.28515625" customWidth="1"/>
    <col min="48" max="48" width="17" customWidth="1"/>
    <col min="49" max="49" width="30" customWidth="1"/>
    <col min="50" max="50" width="17.28515625" customWidth="1"/>
    <col min="51" max="51" width="17" customWidth="1"/>
    <col min="52" max="54" width="6.85546875" customWidth="1"/>
    <col min="55" max="55" width="3.85546875" customWidth="1"/>
    <col min="56" max="58" width="5.85546875" customWidth="1"/>
    <col min="59" max="61" width="6.85546875" customWidth="1"/>
    <col min="62" max="62" width="5.85546875" customWidth="1"/>
    <col min="63" max="63" width="3.28515625" customWidth="1"/>
    <col min="64" max="70" width="6.28515625" customWidth="1"/>
    <col min="71" max="71" width="16.7109375" customWidth="1"/>
    <col min="72" max="72" width="7.85546875" customWidth="1"/>
    <col min="73" max="73" width="8.140625" customWidth="1"/>
    <col min="74" max="74" width="19.85546875" customWidth="1"/>
    <col min="75" max="75" width="7" customWidth="1"/>
    <col min="76" max="77" width="7.28515625" customWidth="1"/>
    <col min="78" max="78" width="11.42578125" customWidth="1"/>
    <col min="79" max="79" width="8.140625" customWidth="1"/>
    <col min="80" max="82" width="11.140625" customWidth="1"/>
    <col min="83" max="85" width="6.85546875" customWidth="1"/>
    <col min="86" max="86" width="8.140625" customWidth="1"/>
    <col min="87" max="93" width="11.140625" customWidth="1"/>
    <col min="94" max="94" width="12.85546875" customWidth="1"/>
    <col min="95" max="101" width="6.85546875" customWidth="1"/>
    <col min="102" max="102" width="3.85546875" customWidth="1"/>
    <col min="103" max="105" width="5.85546875" customWidth="1"/>
    <col min="106" max="108" width="6.85546875" customWidth="1"/>
    <col min="109" max="109" width="5.85546875" customWidth="1"/>
    <col min="110" max="110" width="3.28515625" customWidth="1"/>
    <col min="111" max="117" width="6.28515625" customWidth="1"/>
    <col min="118" max="118" width="16.7109375" customWidth="1"/>
    <col min="119" max="119" width="7.85546875" customWidth="1"/>
    <col min="120" max="120" width="8.140625" customWidth="1"/>
    <col min="121" max="121" width="19.85546875" customWidth="1"/>
    <col min="122" max="122" width="7" customWidth="1"/>
    <col min="123" max="124" width="7.28515625" customWidth="1"/>
    <col min="125" max="125" width="11.42578125" customWidth="1"/>
    <col min="126" max="126" width="8.140625" customWidth="1"/>
    <col min="127" max="129" width="11.140625" customWidth="1"/>
    <col min="130" max="132" width="6.85546875" customWidth="1"/>
    <col min="133" max="133" width="8.140625" customWidth="1"/>
    <col min="134" max="140" width="11.140625" customWidth="1"/>
    <col min="141" max="141" width="12.5703125" customWidth="1"/>
    <col min="142" max="148" width="6.85546875" customWidth="1"/>
    <col min="149" max="149" width="3.85546875" customWidth="1"/>
    <col min="150" max="152" width="5.85546875" customWidth="1"/>
    <col min="153" max="155" width="6.85546875" customWidth="1"/>
    <col min="156" max="156" width="5.85546875" customWidth="1"/>
    <col min="157" max="157" width="3.28515625" customWidth="1"/>
    <col min="158" max="164" width="6.28515625" customWidth="1"/>
    <col min="165" max="165" width="16.7109375" customWidth="1"/>
    <col min="166" max="166" width="7.85546875" customWidth="1"/>
    <col min="167" max="167" width="8.140625" customWidth="1"/>
    <col min="168" max="168" width="19.85546875" customWidth="1"/>
    <col min="169" max="169" width="7" customWidth="1"/>
    <col min="170" max="171" width="7.28515625" customWidth="1"/>
    <col min="172" max="172" width="11.42578125" customWidth="1"/>
    <col min="173" max="173" width="8.140625" customWidth="1"/>
    <col min="174" max="176" width="11.140625" customWidth="1"/>
    <col min="177" max="179" width="6.85546875" customWidth="1"/>
    <col min="180" max="180" width="8.140625" customWidth="1"/>
    <col min="181" max="187" width="11.140625" customWidth="1"/>
    <col min="188" max="188" width="25.5703125" customWidth="1"/>
    <col min="189" max="195" width="6.85546875" customWidth="1"/>
    <col min="196" max="196" width="3.85546875" customWidth="1"/>
    <col min="197" max="199" width="5.85546875" customWidth="1"/>
    <col min="200" max="202" width="6.85546875" customWidth="1"/>
    <col min="203" max="203" width="5.85546875" customWidth="1"/>
    <col min="204" max="204" width="3.28515625" customWidth="1"/>
    <col min="205" max="211" width="6.28515625" customWidth="1"/>
    <col min="212" max="212" width="16.7109375" customWidth="1"/>
    <col min="213" max="213" width="7.85546875" customWidth="1"/>
    <col min="214" max="214" width="8.140625" customWidth="1"/>
    <col min="215" max="215" width="19.85546875" customWidth="1"/>
    <col min="216" max="216" width="7" customWidth="1"/>
    <col min="217" max="218" width="7.28515625" customWidth="1"/>
    <col min="219" max="219" width="11.42578125" customWidth="1"/>
    <col min="220" max="220" width="8.140625" customWidth="1"/>
    <col min="221" max="223" width="11.140625" customWidth="1"/>
    <col min="224" max="226" width="6.85546875" customWidth="1"/>
    <col min="227" max="227" width="8.140625" customWidth="1"/>
    <col min="228" max="234" width="11.140625" customWidth="1"/>
    <col min="235" max="235" width="13.7109375" customWidth="1"/>
    <col min="236" max="242" width="6.85546875" customWidth="1"/>
    <col min="243" max="243" width="3.85546875" customWidth="1"/>
    <col min="244" max="246" width="5.85546875" customWidth="1"/>
    <col min="247" max="249" width="6.85546875" customWidth="1"/>
    <col min="250" max="250" width="5.85546875" customWidth="1"/>
    <col min="251" max="251" width="3.28515625" customWidth="1"/>
    <col min="252" max="258" width="6.28515625" customWidth="1"/>
    <col min="259" max="259" width="16.7109375" customWidth="1"/>
    <col min="260" max="260" width="7.85546875" customWidth="1"/>
    <col min="261" max="261" width="8.140625" customWidth="1"/>
    <col min="262" max="262" width="19.85546875" customWidth="1"/>
    <col min="263" max="263" width="7" customWidth="1"/>
    <col min="264" max="265" width="7.28515625" customWidth="1"/>
    <col min="266" max="266" width="11.42578125" customWidth="1"/>
    <col min="267" max="267" width="8.140625" customWidth="1"/>
    <col min="268" max="270" width="11.140625" customWidth="1"/>
    <col min="271" max="273" width="6.85546875" customWidth="1"/>
    <col min="274" max="274" width="8.140625" customWidth="1"/>
    <col min="275" max="281" width="11.140625" customWidth="1"/>
    <col min="282" max="282" width="13.42578125" customWidth="1"/>
    <col min="283" max="289" width="6.85546875" customWidth="1"/>
    <col min="290" max="290" width="3.85546875" customWidth="1"/>
    <col min="291" max="293" width="5.85546875" customWidth="1"/>
    <col min="294" max="296" width="6.85546875" customWidth="1"/>
    <col min="297" max="297" width="5.85546875" customWidth="1"/>
    <col min="298" max="298" width="3.28515625" customWidth="1"/>
    <col min="299" max="305" width="6.28515625" customWidth="1"/>
    <col min="306" max="306" width="16.7109375" customWidth="1"/>
    <col min="307" max="307" width="7.85546875" customWidth="1"/>
    <col min="308" max="308" width="8.140625" customWidth="1"/>
    <col min="309" max="309" width="19.85546875" customWidth="1"/>
    <col min="310" max="310" width="7" customWidth="1"/>
    <col min="311" max="312" width="7.28515625" customWidth="1"/>
    <col min="313" max="313" width="11.42578125" customWidth="1"/>
    <col min="314" max="314" width="8.140625" customWidth="1"/>
    <col min="315" max="317" width="11.140625" customWidth="1"/>
    <col min="318" max="320" width="6.85546875" customWidth="1"/>
    <col min="321" max="321" width="8.140625" customWidth="1"/>
    <col min="322" max="328" width="11.140625" customWidth="1"/>
    <col min="329" max="329" width="14.140625" customWidth="1"/>
    <col min="330" max="336" width="6.85546875" customWidth="1"/>
    <col min="337" max="337" width="3.85546875" customWidth="1"/>
    <col min="338" max="340" width="5.85546875" customWidth="1"/>
    <col min="341" max="343" width="6.85546875" customWidth="1"/>
    <col min="344" max="344" width="5.85546875" customWidth="1"/>
    <col min="345" max="345" width="3.28515625" customWidth="1"/>
    <col min="346" max="352" width="6.28515625" customWidth="1"/>
    <col min="353" max="353" width="16.7109375" bestFit="1" customWidth="1"/>
    <col min="354" max="354" width="7.85546875" customWidth="1"/>
    <col min="355" max="355" width="8.140625" customWidth="1"/>
    <col min="356" max="356" width="19.85546875" customWidth="1"/>
    <col min="357" max="357" width="7" customWidth="1"/>
    <col min="358" max="359" width="7.28515625" customWidth="1"/>
    <col min="361" max="361" width="8.140625" customWidth="1"/>
    <col min="362" max="364" width="11.140625" customWidth="1"/>
    <col min="365" max="367" width="6.85546875" customWidth="1"/>
    <col min="368" max="368" width="8.140625" customWidth="1"/>
    <col min="369" max="375" width="11.140625" customWidth="1"/>
    <col min="376" max="376" width="22.140625" bestFit="1" customWidth="1"/>
    <col min="377" max="378" width="17.85546875" bestFit="1" customWidth="1"/>
    <col min="379" max="379" width="17.5703125" bestFit="1" customWidth="1"/>
    <col min="380" max="380" width="30.5703125" bestFit="1" customWidth="1"/>
    <col min="381" max="381" width="18.7109375" bestFit="1" customWidth="1"/>
    <col min="382" max="382" width="18.42578125" bestFit="1" customWidth="1"/>
    <col min="383" max="383" width="19.140625" bestFit="1" customWidth="1"/>
  </cols>
  <sheetData>
    <row r="1" spans="1:22" ht="22.5" customHeight="1" thickBot="1">
      <c r="A1" s="1"/>
      <c r="B1" s="37" t="s">
        <v>0</v>
      </c>
      <c r="C1" s="38" t="s">
        <v>60</v>
      </c>
      <c r="D1" s="39"/>
      <c r="N1" s="30"/>
      <c r="O1" s="20"/>
      <c r="P1" s="20" t="s">
        <v>2</v>
      </c>
      <c r="Q1" s="10"/>
      <c r="R1" s="10"/>
      <c r="S1" s="10"/>
      <c r="T1" s="10"/>
      <c r="U1" s="10"/>
      <c r="V1" s="10"/>
    </row>
    <row r="2" spans="1:22" s="2" customFormat="1" ht="25.5" customHeight="1">
      <c r="A2" s="27"/>
      <c r="B2" s="31" t="s">
        <v>3</v>
      </c>
      <c r="C2" s="28" t="s">
        <v>4</v>
      </c>
      <c r="D2" s="17" t="s">
        <v>5</v>
      </c>
      <c r="E2" s="17" t="s">
        <v>6</v>
      </c>
      <c r="F2" s="17" t="s">
        <v>7</v>
      </c>
      <c r="G2" s="17" t="s">
        <v>8</v>
      </c>
      <c r="H2" s="17" t="s">
        <v>9</v>
      </c>
      <c r="I2" s="9" t="s">
        <v>10</v>
      </c>
      <c r="J2" s="11" t="s">
        <v>11</v>
      </c>
      <c r="K2" s="21"/>
      <c r="L2" s="35" t="s">
        <v>12</v>
      </c>
      <c r="M2" s="28" t="s">
        <v>4</v>
      </c>
      <c r="N2" s="18" t="s">
        <v>5</v>
      </c>
      <c r="O2" s="49" t="s">
        <v>6</v>
      </c>
      <c r="P2" s="49" t="s">
        <v>7</v>
      </c>
      <c r="Q2" s="49" t="s">
        <v>8</v>
      </c>
      <c r="R2" s="49" t="s">
        <v>9</v>
      </c>
      <c r="S2" s="49" t="s">
        <v>10</v>
      </c>
      <c r="T2" s="54"/>
      <c r="U2" s="54"/>
    </row>
    <row r="3" spans="1:22" ht="18.75" customHeight="1">
      <c r="A3" s="78" t="s">
        <v>13</v>
      </c>
      <c r="B3" s="32" t="s">
        <v>61</v>
      </c>
      <c r="C3" s="25">
        <v>14</v>
      </c>
      <c r="D3" s="13">
        <v>4</v>
      </c>
      <c r="E3" s="15">
        <f>IF(C3="","",C3-M3)</f>
        <v>-8</v>
      </c>
      <c r="F3" s="15">
        <f>IF(C3="","",IF(C3&gt;18,1,0))</f>
        <v>0</v>
      </c>
      <c r="G3" s="15">
        <f>IF(C3="","",IF(C3=18,1,0))</f>
        <v>0</v>
      </c>
      <c r="H3" s="15">
        <f>IF(C3="","",IF(C3&lt;18,1,0))</f>
        <v>1</v>
      </c>
      <c r="I3" s="5">
        <f>IF(C3="","",(F3*3+G3*2+H3*1))</f>
        <v>1</v>
      </c>
      <c r="J3" s="12">
        <f>IF(C3="",0,D3+C3*1000+E3*1000000+I3*1000000000)</f>
        <v>992014004</v>
      </c>
      <c r="K3" s="22" t="s">
        <v>15</v>
      </c>
      <c r="L3" s="32" t="s">
        <v>62</v>
      </c>
      <c r="M3" s="25">
        <f>IF(C3="","",36-C3)</f>
        <v>22</v>
      </c>
      <c r="N3" s="50">
        <f>IF(D3="","",11-D3)</f>
        <v>7</v>
      </c>
      <c r="O3" s="48">
        <f>IF(M3="","",M3-C3)</f>
        <v>8</v>
      </c>
      <c r="P3" s="48">
        <f>IF(C3="","",IF(C3&lt;18,1,0))</f>
        <v>1</v>
      </c>
      <c r="Q3" s="48">
        <f>IF(C3="","",IF(C3=18,1,0))</f>
        <v>0</v>
      </c>
      <c r="R3" s="48">
        <f>IF(C3="","",IF(C3&gt;18,1,0))</f>
        <v>0</v>
      </c>
      <c r="S3" s="48">
        <f>IF(C3="","",(P3*3+Q3*2+R3*1))</f>
        <v>3</v>
      </c>
      <c r="T3" s="48">
        <f>IF(N3="","",N3+M3*1000+O3*1000000+S3*1000000000)</f>
        <v>3008022007</v>
      </c>
      <c r="U3" s="55"/>
    </row>
    <row r="4" spans="1:22" ht="18.75" customHeight="1">
      <c r="A4" s="79"/>
      <c r="B4" s="32" t="s">
        <v>63</v>
      </c>
      <c r="C4" s="25">
        <v>16</v>
      </c>
      <c r="D4" s="13">
        <v>5</v>
      </c>
      <c r="E4" s="15">
        <f>IF(C4="","",C4-M4)</f>
        <v>-4</v>
      </c>
      <c r="F4" s="15">
        <f t="shared" ref="F4:F6" si="0">IF(C4="","",IF(C4&gt;18,1,0))</f>
        <v>0</v>
      </c>
      <c r="G4" s="15">
        <f t="shared" ref="G4:G6" si="1">IF(C4="","",IF(C4=18,1,0))</f>
        <v>0</v>
      </c>
      <c r="H4" s="15">
        <f t="shared" ref="H4:H6" si="2">IF(C4="","",IF(C4&lt;18,1,0))</f>
        <v>1</v>
      </c>
      <c r="I4" s="5">
        <f t="shared" ref="I4:I67" si="3">IF(C4="","",(F4*3+G4*2+H4*1))</f>
        <v>1</v>
      </c>
      <c r="J4" s="12">
        <f t="shared" ref="J4:J67" si="4">IF(C4="",0,D4+C4*1000+E4*1000000+I4*1000000000)</f>
        <v>996016005</v>
      </c>
      <c r="K4" s="22" t="s">
        <v>15</v>
      </c>
      <c r="L4" s="32" t="s">
        <v>64</v>
      </c>
      <c r="M4" s="25">
        <f t="shared" ref="M4:M6" si="5">IF(C4="","",36-C4)</f>
        <v>20</v>
      </c>
      <c r="N4" s="50">
        <f t="shared" ref="N4:N6" si="6">IF(D4="","",11-D4)</f>
        <v>6</v>
      </c>
      <c r="O4" s="48">
        <f t="shared" ref="O4:O6" si="7">IF(M4="","",M4-C4)</f>
        <v>4</v>
      </c>
      <c r="P4" s="48">
        <f t="shared" ref="P4:P6" si="8">IF(C4="","",IF(C4&lt;18,1,0))</f>
        <v>1</v>
      </c>
      <c r="Q4" s="48">
        <f t="shared" ref="Q4:Q6" si="9">IF(C4="","",IF(C4=18,1,0))</f>
        <v>0</v>
      </c>
      <c r="R4" s="48">
        <f t="shared" ref="R4:R6" si="10">IF(C4="","",IF(C4&gt;18,1,0))</f>
        <v>0</v>
      </c>
      <c r="S4" s="48">
        <f t="shared" ref="S4:S67" si="11">IF(C4="","",(P4*3+Q4*2+R4*1))</f>
        <v>3</v>
      </c>
      <c r="T4" s="48">
        <f t="shared" ref="T4:T6" si="12">IF(N4="","",N4+M4*1000+O4*1000000+S4*1000000000)</f>
        <v>3004020006</v>
      </c>
      <c r="U4" s="55"/>
    </row>
    <row r="5" spans="1:22">
      <c r="A5" s="79"/>
      <c r="B5" s="32" t="s">
        <v>65</v>
      </c>
      <c r="C5" s="25">
        <v>30</v>
      </c>
      <c r="D5" s="13">
        <v>10</v>
      </c>
      <c r="E5" s="15">
        <f>IF(C5="","",C5-M5)</f>
        <v>24</v>
      </c>
      <c r="F5" s="15">
        <f t="shared" si="0"/>
        <v>1</v>
      </c>
      <c r="G5" s="15">
        <f t="shared" si="1"/>
        <v>0</v>
      </c>
      <c r="H5" s="15">
        <f t="shared" si="2"/>
        <v>0</v>
      </c>
      <c r="I5" s="5">
        <f t="shared" si="3"/>
        <v>3</v>
      </c>
      <c r="J5" s="12">
        <f t="shared" si="4"/>
        <v>3024030010</v>
      </c>
      <c r="K5" s="22" t="s">
        <v>15</v>
      </c>
      <c r="L5" s="32" t="s">
        <v>66</v>
      </c>
      <c r="M5" s="25">
        <f t="shared" si="5"/>
        <v>6</v>
      </c>
      <c r="N5" s="50">
        <f t="shared" si="6"/>
        <v>1</v>
      </c>
      <c r="O5" s="48">
        <f t="shared" si="7"/>
        <v>-24</v>
      </c>
      <c r="P5" s="48">
        <f t="shared" si="8"/>
        <v>0</v>
      </c>
      <c r="Q5" s="48">
        <f t="shared" si="9"/>
        <v>0</v>
      </c>
      <c r="R5" s="48">
        <f t="shared" si="10"/>
        <v>1</v>
      </c>
      <c r="S5" s="48">
        <f t="shared" si="11"/>
        <v>1</v>
      </c>
      <c r="T5" s="48">
        <f t="shared" si="12"/>
        <v>976006001</v>
      </c>
      <c r="U5" s="55"/>
    </row>
    <row r="6" spans="1:22" ht="19.5" thickBot="1">
      <c r="A6" s="80"/>
      <c r="B6" s="33" t="s">
        <v>67</v>
      </c>
      <c r="C6" s="26">
        <v>18</v>
      </c>
      <c r="D6" s="14">
        <v>5</v>
      </c>
      <c r="E6" s="51">
        <f>IF(C6="","",C6-M6)</f>
        <v>0</v>
      </c>
      <c r="F6" s="51">
        <f t="shared" si="0"/>
        <v>0</v>
      </c>
      <c r="G6" s="51">
        <f t="shared" si="1"/>
        <v>1</v>
      </c>
      <c r="H6" s="51">
        <f t="shared" si="2"/>
        <v>0</v>
      </c>
      <c r="I6" s="5">
        <f t="shared" si="3"/>
        <v>2</v>
      </c>
      <c r="J6" s="12">
        <f t="shared" si="4"/>
        <v>2000018005</v>
      </c>
      <c r="K6" s="23" t="s">
        <v>15</v>
      </c>
      <c r="L6" s="33" t="s">
        <v>68</v>
      </c>
      <c r="M6" s="26">
        <f t="shared" si="5"/>
        <v>18</v>
      </c>
      <c r="N6" s="53">
        <f t="shared" si="6"/>
        <v>6</v>
      </c>
      <c r="O6" s="48">
        <f t="shared" si="7"/>
        <v>0</v>
      </c>
      <c r="P6" s="48">
        <f t="shared" si="8"/>
        <v>0</v>
      </c>
      <c r="Q6" s="48">
        <f t="shared" si="9"/>
        <v>1</v>
      </c>
      <c r="R6" s="48">
        <f t="shared" si="10"/>
        <v>0</v>
      </c>
      <c r="S6" s="48">
        <f t="shared" si="11"/>
        <v>2</v>
      </c>
      <c r="T6" s="48">
        <f t="shared" si="12"/>
        <v>2000018006</v>
      </c>
      <c r="U6" s="55"/>
    </row>
    <row r="7" spans="1:22" ht="11.25" customHeight="1" thickBot="1">
      <c r="A7" s="1"/>
      <c r="B7" s="30"/>
      <c r="C7" s="30"/>
      <c r="I7" s="5" t="str">
        <f t="shared" si="3"/>
        <v/>
      </c>
      <c r="J7" s="12">
        <f t="shared" si="4"/>
        <v>0</v>
      </c>
      <c r="M7" s="30"/>
      <c r="N7" s="16"/>
      <c r="O7" s="48"/>
      <c r="P7" s="48"/>
      <c r="Q7" s="48"/>
      <c r="R7" s="48"/>
      <c r="S7" s="48" t="str">
        <f t="shared" si="11"/>
        <v/>
      </c>
      <c r="T7" s="55"/>
      <c r="U7" s="55"/>
    </row>
    <row r="8" spans="1:22" s="2" customFormat="1" ht="20.25" customHeight="1">
      <c r="A8" s="27"/>
      <c r="B8" s="31" t="s">
        <v>3</v>
      </c>
      <c r="C8" s="28" t="s">
        <v>4</v>
      </c>
      <c r="D8" s="17" t="s">
        <v>23</v>
      </c>
      <c r="E8" s="17" t="s">
        <v>6</v>
      </c>
      <c r="F8" s="17" t="s">
        <v>7</v>
      </c>
      <c r="G8" s="17" t="s">
        <v>8</v>
      </c>
      <c r="H8" s="17" t="s">
        <v>9</v>
      </c>
      <c r="I8" s="5" t="e">
        <f t="shared" si="3"/>
        <v>#VALUE!</v>
      </c>
      <c r="J8" s="12" t="e">
        <f t="shared" si="4"/>
        <v>#VALUE!</v>
      </c>
      <c r="K8" s="36"/>
      <c r="L8" s="35" t="s">
        <v>12</v>
      </c>
      <c r="M8" s="28" t="s">
        <v>4</v>
      </c>
      <c r="N8" s="18" t="s">
        <v>23</v>
      </c>
      <c r="O8" s="49" t="s">
        <v>6</v>
      </c>
      <c r="P8" s="49" t="s">
        <v>7</v>
      </c>
      <c r="Q8" s="49" t="s">
        <v>8</v>
      </c>
      <c r="R8" s="49" t="s">
        <v>9</v>
      </c>
      <c r="S8" s="48" t="e">
        <f t="shared" si="11"/>
        <v>#VALUE!</v>
      </c>
      <c r="T8" s="54"/>
      <c r="U8" s="54"/>
    </row>
    <row r="9" spans="1:22" ht="20.25" customHeight="1">
      <c r="A9" s="78" t="s">
        <v>24</v>
      </c>
      <c r="B9" s="32" t="s">
        <v>62</v>
      </c>
      <c r="C9" s="25">
        <v>6</v>
      </c>
      <c r="D9" s="13">
        <v>1</v>
      </c>
      <c r="E9" s="15">
        <f>IF(C9="","",C9-M9)</f>
        <v>-24</v>
      </c>
      <c r="F9" s="15">
        <f>IF(C9="","",IF(C9&gt;18,1,0))</f>
        <v>0</v>
      </c>
      <c r="G9" s="15">
        <f>IF(C9="","",IF(C9=18,1,0))</f>
        <v>0</v>
      </c>
      <c r="H9" s="15">
        <f>IF(C9="","",IF(C9&lt;18,1,0))</f>
        <v>1</v>
      </c>
      <c r="I9" s="5">
        <f t="shared" si="3"/>
        <v>1</v>
      </c>
      <c r="J9" s="12">
        <f t="shared" si="4"/>
        <v>976006001</v>
      </c>
      <c r="K9" s="22" t="s">
        <v>15</v>
      </c>
      <c r="L9" s="32" t="s">
        <v>67</v>
      </c>
      <c r="M9" s="25">
        <f>IF(C9="","",36-C9)</f>
        <v>30</v>
      </c>
      <c r="N9" s="50">
        <f>IF(D9="","",11-D9)</f>
        <v>10</v>
      </c>
      <c r="O9" s="48">
        <f>IF(M9="","",M9-C9)</f>
        <v>24</v>
      </c>
      <c r="P9" s="48">
        <f>IF(C9="","",IF(C9&lt;18,1,0))</f>
        <v>1</v>
      </c>
      <c r="Q9" s="48">
        <f>IF(C9="","",IF(C9=18,1,0))</f>
        <v>0</v>
      </c>
      <c r="R9" s="48">
        <f>IF(C9="","",IF(C9&gt;18,1,0))</f>
        <v>0</v>
      </c>
      <c r="S9" s="48">
        <f t="shared" si="11"/>
        <v>3</v>
      </c>
      <c r="T9" s="48">
        <f>IF(N9="","",N9+M9*1000+O9*1000000+S9*1000000000)</f>
        <v>3024030010</v>
      </c>
      <c r="U9" s="55"/>
    </row>
    <row r="10" spans="1:22" ht="20.25" customHeight="1">
      <c r="A10" s="79" t="s">
        <v>25</v>
      </c>
      <c r="B10" s="32" t="s">
        <v>68</v>
      </c>
      <c r="C10" s="25">
        <v>28</v>
      </c>
      <c r="D10" s="13">
        <v>8</v>
      </c>
      <c r="E10" s="15">
        <f>IF(C10="","",C10-M10)</f>
        <v>20</v>
      </c>
      <c r="F10" s="15">
        <f t="shared" ref="F10:F12" si="13">IF(C10="","",IF(C10&gt;18,1,0))</f>
        <v>1</v>
      </c>
      <c r="G10" s="15">
        <f t="shared" ref="G10:G12" si="14">IF(C10="","",IF(C10=18,1,0))</f>
        <v>0</v>
      </c>
      <c r="H10" s="15">
        <f t="shared" ref="H10:H12" si="15">IF(C10="","",IF(C10&lt;18,1,0))</f>
        <v>0</v>
      </c>
      <c r="I10" s="5">
        <f t="shared" si="3"/>
        <v>3</v>
      </c>
      <c r="J10" s="12">
        <f t="shared" si="4"/>
        <v>3020028008</v>
      </c>
      <c r="K10" s="22" t="s">
        <v>15</v>
      </c>
      <c r="L10" s="32" t="s">
        <v>65</v>
      </c>
      <c r="M10" s="25">
        <f t="shared" ref="M10:M12" si="16">IF(C10="","",36-C10)</f>
        <v>8</v>
      </c>
      <c r="N10" s="50">
        <f t="shared" ref="N10:N12" si="17">IF(D10="","",11-D10)</f>
        <v>3</v>
      </c>
      <c r="O10" s="48">
        <f t="shared" ref="O10:O12" si="18">IF(M10="","",M10-C10)</f>
        <v>-20</v>
      </c>
      <c r="P10" s="48">
        <f t="shared" ref="P10:P12" si="19">IF(C10="","",IF(C10&lt;18,1,0))</f>
        <v>0</v>
      </c>
      <c r="Q10" s="48">
        <f t="shared" ref="Q10:Q12" si="20">IF(C10="","",IF(C10=18,1,0))</f>
        <v>0</v>
      </c>
      <c r="R10" s="48">
        <f t="shared" ref="R10:R12" si="21">IF(C10="","",IF(C10&gt;18,1,0))</f>
        <v>1</v>
      </c>
      <c r="S10" s="48">
        <f t="shared" si="11"/>
        <v>1</v>
      </c>
      <c r="T10" s="48">
        <f t="shared" ref="T10:T12" si="22">IF(N10="","",N10+M10*1000+O10*1000000+S10*1000000000)</f>
        <v>980008003</v>
      </c>
      <c r="U10" s="55"/>
    </row>
    <row r="11" spans="1:22" ht="20.25" customHeight="1">
      <c r="A11" s="79" t="s">
        <v>25</v>
      </c>
      <c r="B11" s="32" t="s">
        <v>66</v>
      </c>
      <c r="C11" s="25">
        <v>10</v>
      </c>
      <c r="D11" s="13">
        <v>4</v>
      </c>
      <c r="E11" s="15">
        <f>IF(C11="","",C11-M11)</f>
        <v>-16</v>
      </c>
      <c r="F11" s="15">
        <f t="shared" si="13"/>
        <v>0</v>
      </c>
      <c r="G11" s="15">
        <f t="shared" si="14"/>
        <v>0</v>
      </c>
      <c r="H11" s="15">
        <f t="shared" si="15"/>
        <v>1</v>
      </c>
      <c r="I11" s="5">
        <f t="shared" si="3"/>
        <v>1</v>
      </c>
      <c r="J11" s="12">
        <f t="shared" si="4"/>
        <v>984010004</v>
      </c>
      <c r="K11" s="22" t="s">
        <v>15</v>
      </c>
      <c r="L11" s="32" t="s">
        <v>63</v>
      </c>
      <c r="M11" s="25">
        <f t="shared" si="16"/>
        <v>26</v>
      </c>
      <c r="N11" s="50">
        <f t="shared" si="17"/>
        <v>7</v>
      </c>
      <c r="O11" s="48">
        <f t="shared" si="18"/>
        <v>16</v>
      </c>
      <c r="P11" s="48">
        <f t="shared" si="19"/>
        <v>1</v>
      </c>
      <c r="Q11" s="48">
        <f t="shared" si="20"/>
        <v>0</v>
      </c>
      <c r="R11" s="48">
        <f t="shared" si="21"/>
        <v>0</v>
      </c>
      <c r="S11" s="48">
        <f t="shared" si="11"/>
        <v>3</v>
      </c>
      <c r="T11" s="48">
        <f t="shared" si="22"/>
        <v>3016026007</v>
      </c>
      <c r="U11" s="55"/>
    </row>
    <row r="12" spans="1:22" ht="20.25" customHeight="1" thickBot="1">
      <c r="A12" s="80" t="s">
        <v>25</v>
      </c>
      <c r="B12" s="33" t="s">
        <v>64</v>
      </c>
      <c r="C12" s="26">
        <v>22</v>
      </c>
      <c r="D12" s="14">
        <v>7</v>
      </c>
      <c r="E12" s="51">
        <f>IF(C12="","",C12-M12)</f>
        <v>8</v>
      </c>
      <c r="F12" s="51">
        <f t="shared" si="13"/>
        <v>1</v>
      </c>
      <c r="G12" s="51">
        <f t="shared" si="14"/>
        <v>0</v>
      </c>
      <c r="H12" s="51">
        <f t="shared" si="15"/>
        <v>0</v>
      </c>
      <c r="I12" s="5">
        <f t="shared" si="3"/>
        <v>3</v>
      </c>
      <c r="J12" s="12">
        <f t="shared" si="4"/>
        <v>3008022007</v>
      </c>
      <c r="K12" s="23" t="s">
        <v>15</v>
      </c>
      <c r="L12" s="33" t="s">
        <v>61</v>
      </c>
      <c r="M12" s="26">
        <f t="shared" si="16"/>
        <v>14</v>
      </c>
      <c r="N12" s="53">
        <f t="shared" si="17"/>
        <v>4</v>
      </c>
      <c r="O12" s="48">
        <f t="shared" si="18"/>
        <v>-8</v>
      </c>
      <c r="P12" s="48">
        <f t="shared" si="19"/>
        <v>0</v>
      </c>
      <c r="Q12" s="48">
        <f t="shared" si="20"/>
        <v>0</v>
      </c>
      <c r="R12" s="48">
        <f t="shared" si="21"/>
        <v>1</v>
      </c>
      <c r="S12" s="48">
        <f t="shared" si="11"/>
        <v>1</v>
      </c>
      <c r="T12" s="48">
        <f t="shared" si="22"/>
        <v>992014004</v>
      </c>
      <c r="U12" s="55"/>
    </row>
    <row r="13" spans="1:22" ht="9.75" customHeight="1" thickBot="1">
      <c r="A13" s="1"/>
      <c r="B13" s="30"/>
      <c r="C13" s="30"/>
      <c r="I13" s="5" t="str">
        <f t="shared" si="3"/>
        <v/>
      </c>
      <c r="J13" s="12">
        <f t="shared" si="4"/>
        <v>0</v>
      </c>
      <c r="M13" s="30"/>
      <c r="N13" s="16"/>
      <c r="O13" s="48"/>
      <c r="P13" s="48"/>
      <c r="Q13" s="48"/>
      <c r="R13" s="48"/>
      <c r="S13" s="48" t="str">
        <f t="shared" si="11"/>
        <v/>
      </c>
      <c r="T13" s="55"/>
      <c r="U13" s="55"/>
    </row>
    <row r="14" spans="1:22" s="2" customFormat="1" ht="20.25" customHeight="1">
      <c r="A14" s="27"/>
      <c r="B14" s="31" t="s">
        <v>3</v>
      </c>
      <c r="C14" s="28" t="s">
        <v>4</v>
      </c>
      <c r="D14" s="17" t="s">
        <v>23</v>
      </c>
      <c r="E14" s="17" t="s">
        <v>6</v>
      </c>
      <c r="F14" s="17" t="s">
        <v>7</v>
      </c>
      <c r="G14" s="17" t="s">
        <v>8</v>
      </c>
      <c r="H14" s="17" t="s">
        <v>9</v>
      </c>
      <c r="I14" s="5" t="e">
        <f t="shared" si="3"/>
        <v>#VALUE!</v>
      </c>
      <c r="J14" s="12" t="e">
        <f t="shared" si="4"/>
        <v>#VALUE!</v>
      </c>
      <c r="K14" s="36"/>
      <c r="L14" s="35" t="s">
        <v>12</v>
      </c>
      <c r="M14" s="28" t="s">
        <v>4</v>
      </c>
      <c r="N14" s="18" t="s">
        <v>23</v>
      </c>
      <c r="O14" s="49" t="s">
        <v>6</v>
      </c>
      <c r="P14" s="49" t="s">
        <v>7</v>
      </c>
      <c r="Q14" s="49" t="s">
        <v>8</v>
      </c>
      <c r="R14" s="49" t="s">
        <v>9</v>
      </c>
      <c r="S14" s="48" t="e">
        <f t="shared" si="11"/>
        <v>#VALUE!</v>
      </c>
      <c r="T14" s="54"/>
      <c r="U14" s="54"/>
    </row>
    <row r="15" spans="1:22" ht="20.25" customHeight="1">
      <c r="A15" s="78" t="s">
        <v>26</v>
      </c>
      <c r="B15" s="32" t="s">
        <v>63</v>
      </c>
      <c r="C15" s="25">
        <v>10</v>
      </c>
      <c r="D15" s="13">
        <v>3</v>
      </c>
      <c r="E15" s="15">
        <f>IF(C15="","",C15-M15)</f>
        <v>-16</v>
      </c>
      <c r="F15" s="15">
        <f>IF(C15="","",IF(C15&gt;18,1,0))</f>
        <v>0</v>
      </c>
      <c r="G15" s="15">
        <f>IF(C15="","",IF(C15=18,1,0))</f>
        <v>0</v>
      </c>
      <c r="H15" s="15">
        <f>IF(C15="","",IF(C15&lt;18,1,0))</f>
        <v>1</v>
      </c>
      <c r="I15" s="5">
        <f t="shared" si="3"/>
        <v>1</v>
      </c>
      <c r="J15" s="12">
        <f t="shared" si="4"/>
        <v>984010003</v>
      </c>
      <c r="K15" s="22" t="s">
        <v>15</v>
      </c>
      <c r="L15" s="32" t="s">
        <v>68</v>
      </c>
      <c r="M15" s="25">
        <f>IF(C15="","",36-C15)</f>
        <v>26</v>
      </c>
      <c r="N15" s="50">
        <f>IF(D15="","",11-D15)</f>
        <v>8</v>
      </c>
      <c r="O15" s="48">
        <f>IF(M15="","",M15-C15)</f>
        <v>16</v>
      </c>
      <c r="P15" s="48">
        <f>IF(C15="","",IF(C15&lt;18,1,0))</f>
        <v>1</v>
      </c>
      <c r="Q15" s="48">
        <f>IF(C15="","",IF(C15=18,1,0))</f>
        <v>0</v>
      </c>
      <c r="R15" s="48">
        <f>IF(C15="","",IF(C15&gt;18,1,0))</f>
        <v>0</v>
      </c>
      <c r="S15" s="48">
        <f t="shared" si="11"/>
        <v>3</v>
      </c>
      <c r="T15" s="48">
        <f>IF(N15="","",N15+M15*1000+O15*1000000+S15*1000000000)</f>
        <v>3016026008</v>
      </c>
      <c r="U15" s="55"/>
    </row>
    <row r="16" spans="1:22" ht="20.25" customHeight="1">
      <c r="A16" s="79" t="s">
        <v>25</v>
      </c>
      <c r="B16" s="32" t="s">
        <v>65</v>
      </c>
      <c r="C16" s="25">
        <v>34</v>
      </c>
      <c r="D16" s="13">
        <v>10</v>
      </c>
      <c r="E16" s="15">
        <f>IF(C16="","",C16-M16)</f>
        <v>32</v>
      </c>
      <c r="F16" s="15">
        <f t="shared" ref="F16:F18" si="23">IF(C16="","",IF(C16&gt;18,1,0))</f>
        <v>1</v>
      </c>
      <c r="G16" s="15">
        <f t="shared" ref="G16:G18" si="24">IF(C16="","",IF(C16=18,1,0))</f>
        <v>0</v>
      </c>
      <c r="H16" s="15">
        <f t="shared" ref="H16:H18" si="25">IF(C16="","",IF(C16&lt;18,1,0))</f>
        <v>0</v>
      </c>
      <c r="I16" s="5">
        <f t="shared" si="3"/>
        <v>3</v>
      </c>
      <c r="J16" s="12">
        <f t="shared" si="4"/>
        <v>3032034010</v>
      </c>
      <c r="K16" s="22" t="s">
        <v>15</v>
      </c>
      <c r="L16" s="32" t="s">
        <v>62</v>
      </c>
      <c r="M16" s="25">
        <f>IF(C16="","",36-C16)</f>
        <v>2</v>
      </c>
      <c r="N16" s="50">
        <f t="shared" ref="N16:N18" si="26">IF(D16="","",11-D16)</f>
        <v>1</v>
      </c>
      <c r="O16" s="48">
        <f t="shared" ref="O16:O18" si="27">IF(M16="","",M16-C16)</f>
        <v>-32</v>
      </c>
      <c r="P16" s="48">
        <f t="shared" ref="P16:P18" si="28">IF(C16="","",IF(C16&lt;18,1,0))</f>
        <v>0</v>
      </c>
      <c r="Q16" s="48">
        <f t="shared" ref="Q16:Q18" si="29">IF(C16="","",IF(C16=18,1,0))</f>
        <v>0</v>
      </c>
      <c r="R16" s="48">
        <f t="shared" ref="R16:R18" si="30">IF(C16="","",IF(C16&gt;18,1,0))</f>
        <v>1</v>
      </c>
      <c r="S16" s="48">
        <f t="shared" si="11"/>
        <v>1</v>
      </c>
      <c r="T16" s="48">
        <f t="shared" ref="T16:T18" si="31">IF(N16="","",N16+M16*1000+O16*1000000+S16*1000000000)</f>
        <v>968002001</v>
      </c>
      <c r="U16" s="55"/>
    </row>
    <row r="17" spans="1:21" ht="20.25" customHeight="1">
      <c r="A17" s="79" t="s">
        <v>25</v>
      </c>
      <c r="B17" s="32" t="s">
        <v>67</v>
      </c>
      <c r="C17" s="25">
        <v>28</v>
      </c>
      <c r="D17" s="13">
        <v>7</v>
      </c>
      <c r="E17" s="15">
        <f>IF(C17="","",C17-M17)</f>
        <v>20</v>
      </c>
      <c r="F17" s="15">
        <f t="shared" si="23"/>
        <v>1</v>
      </c>
      <c r="G17" s="15">
        <f t="shared" si="24"/>
        <v>0</v>
      </c>
      <c r="H17" s="15">
        <f t="shared" si="25"/>
        <v>0</v>
      </c>
      <c r="I17" s="5">
        <f t="shared" si="3"/>
        <v>3</v>
      </c>
      <c r="J17" s="12">
        <f t="shared" si="4"/>
        <v>3020028007</v>
      </c>
      <c r="K17" s="22" t="s">
        <v>15</v>
      </c>
      <c r="L17" s="32" t="s">
        <v>61</v>
      </c>
      <c r="M17" s="25">
        <f t="shared" ref="M17:M18" si="32">IF(C17="","",36-C17)</f>
        <v>8</v>
      </c>
      <c r="N17" s="50">
        <f t="shared" si="26"/>
        <v>4</v>
      </c>
      <c r="O17" s="48">
        <f t="shared" si="27"/>
        <v>-20</v>
      </c>
      <c r="P17" s="48">
        <f t="shared" si="28"/>
        <v>0</v>
      </c>
      <c r="Q17" s="48">
        <f t="shared" si="29"/>
        <v>0</v>
      </c>
      <c r="R17" s="48">
        <f t="shared" si="30"/>
        <v>1</v>
      </c>
      <c r="S17" s="48">
        <f t="shared" si="11"/>
        <v>1</v>
      </c>
      <c r="T17" s="48">
        <f t="shared" si="31"/>
        <v>980008004</v>
      </c>
      <c r="U17" s="55"/>
    </row>
    <row r="18" spans="1:21" ht="20.25" customHeight="1" thickBot="1">
      <c r="A18" s="80" t="s">
        <v>25</v>
      </c>
      <c r="B18" s="33" t="s">
        <v>66</v>
      </c>
      <c r="C18" s="26">
        <v>4</v>
      </c>
      <c r="D18" s="14">
        <v>2</v>
      </c>
      <c r="E18" s="51">
        <f>IF(C18="","",C18-M18)</f>
        <v>-28</v>
      </c>
      <c r="F18" s="51">
        <f t="shared" si="23"/>
        <v>0</v>
      </c>
      <c r="G18" s="51">
        <f t="shared" si="24"/>
        <v>0</v>
      </c>
      <c r="H18" s="51">
        <f t="shared" si="25"/>
        <v>1</v>
      </c>
      <c r="I18" s="5">
        <f t="shared" si="3"/>
        <v>1</v>
      </c>
      <c r="J18" s="12">
        <f t="shared" si="4"/>
        <v>972004002</v>
      </c>
      <c r="K18" s="23" t="s">
        <v>15</v>
      </c>
      <c r="L18" s="33" t="s">
        <v>64</v>
      </c>
      <c r="M18" s="26">
        <f t="shared" si="32"/>
        <v>32</v>
      </c>
      <c r="N18" s="53">
        <f t="shared" si="26"/>
        <v>9</v>
      </c>
      <c r="O18" s="48">
        <f t="shared" si="27"/>
        <v>28</v>
      </c>
      <c r="P18" s="48">
        <f t="shared" si="28"/>
        <v>1</v>
      </c>
      <c r="Q18" s="48">
        <f t="shared" si="29"/>
        <v>0</v>
      </c>
      <c r="R18" s="48">
        <f t="shared" si="30"/>
        <v>0</v>
      </c>
      <c r="S18" s="48">
        <f t="shared" si="11"/>
        <v>3</v>
      </c>
      <c r="T18" s="48">
        <f t="shared" si="31"/>
        <v>3028032009</v>
      </c>
      <c r="U18" s="55"/>
    </row>
    <row r="19" spans="1:21" ht="10.5" customHeight="1" thickBot="1">
      <c r="A19" s="1"/>
      <c r="B19" s="30"/>
      <c r="C19" s="30"/>
      <c r="I19" s="5" t="str">
        <f t="shared" si="3"/>
        <v/>
      </c>
      <c r="J19" s="12">
        <f t="shared" si="4"/>
        <v>0</v>
      </c>
      <c r="M19" s="30"/>
      <c r="N19" s="16"/>
      <c r="O19" s="48"/>
      <c r="P19" s="48"/>
      <c r="Q19" s="48"/>
      <c r="R19" s="48"/>
      <c r="S19" s="48" t="str">
        <f t="shared" si="11"/>
        <v/>
      </c>
      <c r="T19" s="55"/>
      <c r="U19" s="55"/>
    </row>
    <row r="20" spans="1:21" s="2" customFormat="1" ht="20.25" customHeight="1">
      <c r="A20" s="27"/>
      <c r="B20" s="31" t="s">
        <v>3</v>
      </c>
      <c r="C20" s="28" t="s">
        <v>4</v>
      </c>
      <c r="D20" s="17" t="s">
        <v>23</v>
      </c>
      <c r="E20" s="17" t="s">
        <v>6</v>
      </c>
      <c r="F20" s="17" t="s">
        <v>7</v>
      </c>
      <c r="G20" s="17" t="s">
        <v>8</v>
      </c>
      <c r="H20" s="17" t="s">
        <v>9</v>
      </c>
      <c r="I20" s="5" t="e">
        <f t="shared" si="3"/>
        <v>#VALUE!</v>
      </c>
      <c r="J20" s="12" t="e">
        <f t="shared" si="4"/>
        <v>#VALUE!</v>
      </c>
      <c r="K20" s="36"/>
      <c r="L20" s="35" t="s">
        <v>12</v>
      </c>
      <c r="M20" s="28" t="s">
        <v>4</v>
      </c>
      <c r="N20" s="18" t="s">
        <v>23</v>
      </c>
      <c r="O20" s="49" t="s">
        <v>6</v>
      </c>
      <c r="P20" s="49" t="s">
        <v>7</v>
      </c>
      <c r="Q20" s="49" t="s">
        <v>8</v>
      </c>
      <c r="R20" s="49" t="s">
        <v>9</v>
      </c>
      <c r="S20" s="48" t="e">
        <f t="shared" si="11"/>
        <v>#VALUE!</v>
      </c>
      <c r="T20" s="54"/>
      <c r="U20" s="54"/>
    </row>
    <row r="21" spans="1:21" ht="20.25" customHeight="1">
      <c r="A21" s="78" t="s">
        <v>27</v>
      </c>
      <c r="B21" s="32" t="s">
        <v>61</v>
      </c>
      <c r="C21" s="25">
        <v>6</v>
      </c>
      <c r="D21" s="13">
        <v>2</v>
      </c>
      <c r="E21" s="15">
        <f>IF(C21="","",C21-M21)</f>
        <v>-24</v>
      </c>
      <c r="F21" s="15">
        <f>IF(C21="","",IF(C21&gt;18,1,0))</f>
        <v>0</v>
      </c>
      <c r="G21" s="15">
        <f>IF(C21="","",IF(C21=18,1,0))</f>
        <v>0</v>
      </c>
      <c r="H21" s="15">
        <f>IF(C21="","",IF(C21&lt;18,1,0))</f>
        <v>1</v>
      </c>
      <c r="I21" s="5">
        <f t="shared" si="3"/>
        <v>1</v>
      </c>
      <c r="J21" s="12">
        <f t="shared" si="4"/>
        <v>976006002</v>
      </c>
      <c r="K21" s="22" t="s">
        <v>15</v>
      </c>
      <c r="L21" s="32" t="s">
        <v>65</v>
      </c>
      <c r="M21" s="25">
        <f>IF(C21="","",36-C21)</f>
        <v>30</v>
      </c>
      <c r="N21" s="50">
        <f>IF(D21="","",11-D21)</f>
        <v>9</v>
      </c>
      <c r="O21" s="48">
        <f>IF(M21="","",M21-C21)</f>
        <v>24</v>
      </c>
      <c r="P21" s="48">
        <f>IF(C21="","",IF(C21&lt;18,1,0))</f>
        <v>1</v>
      </c>
      <c r="Q21" s="48">
        <f>IF(C21="","",IF(C21=18,1,0))</f>
        <v>0</v>
      </c>
      <c r="R21" s="48">
        <f>IF(C21="","",IF(C21&gt;18,1,0))</f>
        <v>0</v>
      </c>
      <c r="S21" s="48">
        <f t="shared" si="11"/>
        <v>3</v>
      </c>
      <c r="T21" s="48">
        <f>IF(N21="","",N21+M21*1000+O21*1000000+S21*1000000000)</f>
        <v>3024030009</v>
      </c>
      <c r="U21" s="55"/>
    </row>
    <row r="22" spans="1:21" ht="20.25" customHeight="1">
      <c r="A22" s="79" t="s">
        <v>25</v>
      </c>
      <c r="B22" s="32" t="s">
        <v>62</v>
      </c>
      <c r="C22" s="25">
        <v>14</v>
      </c>
      <c r="D22" s="13">
        <v>5</v>
      </c>
      <c r="E22" s="15">
        <f>IF(C22="","",C22-M22)</f>
        <v>-8</v>
      </c>
      <c r="F22" s="15">
        <f t="shared" ref="F22:F24" si="33">IF(C22="","",IF(C22&gt;18,1,0))</f>
        <v>0</v>
      </c>
      <c r="G22" s="15">
        <f t="shared" ref="G22:G24" si="34">IF(C22="","",IF(C22=18,1,0))</f>
        <v>0</v>
      </c>
      <c r="H22" s="15">
        <f t="shared" ref="H22:H24" si="35">IF(C22="","",IF(C22&lt;18,1,0))</f>
        <v>1</v>
      </c>
      <c r="I22" s="5">
        <f t="shared" si="3"/>
        <v>1</v>
      </c>
      <c r="J22" s="12">
        <f t="shared" si="4"/>
        <v>992014005</v>
      </c>
      <c r="K22" s="22" t="s">
        <v>15</v>
      </c>
      <c r="L22" s="32" t="s">
        <v>63</v>
      </c>
      <c r="M22" s="25">
        <f t="shared" ref="M22:M24" si="36">IF(C22="","",36-C22)</f>
        <v>22</v>
      </c>
      <c r="N22" s="50">
        <f t="shared" ref="N22:N24" si="37">IF(D22="","",11-D22)</f>
        <v>6</v>
      </c>
      <c r="O22" s="48">
        <f t="shared" ref="O22:O24" si="38">IF(M22="","",M22-C22)</f>
        <v>8</v>
      </c>
      <c r="P22" s="48">
        <f t="shared" ref="P22:P24" si="39">IF(C22="","",IF(C22&lt;18,1,0))</f>
        <v>1</v>
      </c>
      <c r="Q22" s="48">
        <f t="shared" ref="Q22:Q24" si="40">IF(C22="","",IF(C22=18,1,0))</f>
        <v>0</v>
      </c>
      <c r="R22" s="48">
        <f t="shared" ref="R22:R24" si="41">IF(C22="","",IF(C22&gt;18,1,0))</f>
        <v>0</v>
      </c>
      <c r="S22" s="48">
        <f t="shared" si="11"/>
        <v>3</v>
      </c>
      <c r="T22" s="48">
        <f t="shared" ref="T22:T24" si="42">IF(N22="","",N22+M22*1000+O22*1000000+S22*1000000000)</f>
        <v>3008022006</v>
      </c>
      <c r="U22" s="55"/>
    </row>
    <row r="23" spans="1:21" ht="20.25" customHeight="1">
      <c r="A23" s="79" t="s">
        <v>25</v>
      </c>
      <c r="B23" s="32" t="s">
        <v>68</v>
      </c>
      <c r="C23" s="25">
        <v>34</v>
      </c>
      <c r="D23" s="13">
        <v>10</v>
      </c>
      <c r="E23" s="15">
        <f>IF(C23="","",C23-M23)</f>
        <v>32</v>
      </c>
      <c r="F23" s="15">
        <f t="shared" si="33"/>
        <v>1</v>
      </c>
      <c r="G23" s="15">
        <f t="shared" si="34"/>
        <v>0</v>
      </c>
      <c r="H23" s="15">
        <f t="shared" si="35"/>
        <v>0</v>
      </c>
      <c r="I23" s="5">
        <f t="shared" si="3"/>
        <v>3</v>
      </c>
      <c r="J23" s="12">
        <f t="shared" si="4"/>
        <v>3032034010</v>
      </c>
      <c r="K23" s="22" t="s">
        <v>15</v>
      </c>
      <c r="L23" s="32" t="s">
        <v>66</v>
      </c>
      <c r="M23" s="25">
        <f t="shared" si="36"/>
        <v>2</v>
      </c>
      <c r="N23" s="50">
        <f t="shared" si="37"/>
        <v>1</v>
      </c>
      <c r="O23" s="48">
        <f t="shared" si="38"/>
        <v>-32</v>
      </c>
      <c r="P23" s="48">
        <f t="shared" si="39"/>
        <v>0</v>
      </c>
      <c r="Q23" s="48">
        <f t="shared" si="40"/>
        <v>0</v>
      </c>
      <c r="R23" s="48">
        <f t="shared" si="41"/>
        <v>1</v>
      </c>
      <c r="S23" s="48">
        <f t="shared" si="11"/>
        <v>1</v>
      </c>
      <c r="T23" s="48">
        <f t="shared" si="42"/>
        <v>968002001</v>
      </c>
      <c r="U23" s="55"/>
    </row>
    <row r="24" spans="1:21" ht="20.25" customHeight="1" thickBot="1">
      <c r="A24" s="80" t="s">
        <v>25</v>
      </c>
      <c r="B24" s="33" t="s">
        <v>64</v>
      </c>
      <c r="C24" s="26">
        <v>16</v>
      </c>
      <c r="D24" s="14">
        <v>6</v>
      </c>
      <c r="E24" s="51">
        <f>IF(C24="","",C24-M24)</f>
        <v>-4</v>
      </c>
      <c r="F24" s="51">
        <f t="shared" si="33"/>
        <v>0</v>
      </c>
      <c r="G24" s="51">
        <f t="shared" si="34"/>
        <v>0</v>
      </c>
      <c r="H24" s="51">
        <f t="shared" si="35"/>
        <v>1</v>
      </c>
      <c r="I24" s="5">
        <f t="shared" si="3"/>
        <v>1</v>
      </c>
      <c r="J24" s="12">
        <f t="shared" si="4"/>
        <v>996016006</v>
      </c>
      <c r="K24" s="23" t="s">
        <v>15</v>
      </c>
      <c r="L24" s="33" t="s">
        <v>67</v>
      </c>
      <c r="M24" s="26">
        <f t="shared" si="36"/>
        <v>20</v>
      </c>
      <c r="N24" s="53">
        <f t="shared" si="37"/>
        <v>5</v>
      </c>
      <c r="O24" s="48">
        <f t="shared" si="38"/>
        <v>4</v>
      </c>
      <c r="P24" s="48">
        <f t="shared" si="39"/>
        <v>1</v>
      </c>
      <c r="Q24" s="48">
        <f t="shared" si="40"/>
        <v>0</v>
      </c>
      <c r="R24" s="48">
        <f t="shared" si="41"/>
        <v>0</v>
      </c>
      <c r="S24" s="48">
        <f t="shared" si="11"/>
        <v>3</v>
      </c>
      <c r="T24" s="48">
        <f t="shared" si="42"/>
        <v>3004020005</v>
      </c>
      <c r="U24" s="55"/>
    </row>
    <row r="25" spans="1:21" ht="8.25" customHeight="1" thickBot="1">
      <c r="A25" s="1"/>
      <c r="B25" s="30"/>
      <c r="E25" s="16"/>
      <c r="F25" s="16"/>
      <c r="G25" s="16"/>
      <c r="H25" s="16"/>
      <c r="I25" s="5" t="str">
        <f t="shared" si="3"/>
        <v/>
      </c>
      <c r="J25" s="12">
        <f t="shared" si="4"/>
        <v>0</v>
      </c>
      <c r="K25" s="22"/>
      <c r="L25" s="30"/>
      <c r="N25" s="16"/>
      <c r="O25" s="48"/>
      <c r="P25" s="48"/>
      <c r="Q25" s="48"/>
      <c r="R25" s="48"/>
      <c r="S25" s="48" t="str">
        <f t="shared" si="11"/>
        <v/>
      </c>
      <c r="T25" s="55"/>
      <c r="U25" s="55"/>
    </row>
    <row r="26" spans="1:21" s="2" customFormat="1" ht="20.25" customHeight="1">
      <c r="A26" s="27"/>
      <c r="B26" s="31" t="s">
        <v>3</v>
      </c>
      <c r="C26" s="28" t="s">
        <v>4</v>
      </c>
      <c r="D26" s="17" t="s">
        <v>23</v>
      </c>
      <c r="E26" s="17" t="s">
        <v>6</v>
      </c>
      <c r="F26" s="17" t="s">
        <v>7</v>
      </c>
      <c r="G26" s="17" t="s">
        <v>8</v>
      </c>
      <c r="H26" s="17" t="s">
        <v>9</v>
      </c>
      <c r="I26" s="5" t="e">
        <f t="shared" si="3"/>
        <v>#VALUE!</v>
      </c>
      <c r="J26" s="12" t="e">
        <f t="shared" si="4"/>
        <v>#VALUE!</v>
      </c>
      <c r="K26" s="36"/>
      <c r="L26" s="35" t="s">
        <v>12</v>
      </c>
      <c r="M26" s="28" t="s">
        <v>4</v>
      </c>
      <c r="N26" s="18" t="s">
        <v>23</v>
      </c>
      <c r="O26" s="49" t="s">
        <v>6</v>
      </c>
      <c r="P26" s="49" t="s">
        <v>7</v>
      </c>
      <c r="Q26" s="49" t="s">
        <v>8</v>
      </c>
      <c r="R26" s="49" t="s">
        <v>9</v>
      </c>
      <c r="S26" s="48" t="e">
        <f t="shared" si="11"/>
        <v>#VALUE!</v>
      </c>
      <c r="T26" s="54"/>
      <c r="U26" s="54"/>
    </row>
    <row r="27" spans="1:21" ht="20.25" customHeight="1">
      <c r="A27" s="78" t="s">
        <v>28</v>
      </c>
      <c r="B27" s="32" t="s">
        <v>63</v>
      </c>
      <c r="C27" s="25">
        <v>20</v>
      </c>
      <c r="D27" s="13">
        <v>6</v>
      </c>
      <c r="E27" s="15">
        <f>IF(C27="","",C27-M27)</f>
        <v>4</v>
      </c>
      <c r="F27" s="15">
        <f>IF(C27="","",IF(C27&gt;18,1,0))</f>
        <v>1</v>
      </c>
      <c r="G27" s="15">
        <f>IF(C27="","",IF(C27=18,1,0))</f>
        <v>0</v>
      </c>
      <c r="H27" s="15">
        <f>IF(C27="","",IF(C27&lt;18,1,0))</f>
        <v>0</v>
      </c>
      <c r="I27" s="5">
        <f t="shared" si="3"/>
        <v>3</v>
      </c>
      <c r="J27" s="12">
        <f t="shared" si="4"/>
        <v>3004020006</v>
      </c>
      <c r="K27" s="22" t="s">
        <v>15</v>
      </c>
      <c r="L27" s="32" t="s">
        <v>61</v>
      </c>
      <c r="M27" s="25">
        <f>IF(C27="","",36-C27)</f>
        <v>16</v>
      </c>
      <c r="N27" s="50">
        <f>IF(D27="","",11-D27)</f>
        <v>5</v>
      </c>
      <c r="O27" s="48">
        <f>IF(M27="","",M27-C27)</f>
        <v>-4</v>
      </c>
      <c r="P27" s="48">
        <f>IF(C27="","",IF(C27&lt;18,1,0))</f>
        <v>0</v>
      </c>
      <c r="Q27" s="48">
        <f>IF(C27="","",IF(C27=18,1,0))</f>
        <v>0</v>
      </c>
      <c r="R27" s="48">
        <f>IF(C27="","",IF(C27&gt;18,1,0))</f>
        <v>1</v>
      </c>
      <c r="S27" s="48">
        <f t="shared" si="11"/>
        <v>1</v>
      </c>
      <c r="T27" s="48">
        <f>IF(N27="","",N27+M27*1000+O27*1000000+S27*1000000000)</f>
        <v>996016005</v>
      </c>
      <c r="U27" s="55"/>
    </row>
    <row r="28" spans="1:21" ht="20.25" customHeight="1">
      <c r="A28" s="79" t="s">
        <v>25</v>
      </c>
      <c r="B28" s="32" t="s">
        <v>65</v>
      </c>
      <c r="C28" s="25">
        <v>20</v>
      </c>
      <c r="D28" s="13">
        <v>7</v>
      </c>
      <c r="E28" s="15">
        <f>IF(C28="","",C28-M28)</f>
        <v>4</v>
      </c>
      <c r="F28" s="15">
        <f t="shared" ref="F28:F30" si="43">IF(C28="","",IF(C28&gt;18,1,0))</f>
        <v>1</v>
      </c>
      <c r="G28" s="15">
        <f t="shared" ref="G28:G30" si="44">IF(C28="","",IF(C28=18,1,0))</f>
        <v>0</v>
      </c>
      <c r="H28" s="15">
        <f t="shared" ref="H28:H30" si="45">IF(C28="","",IF(C28&lt;18,1,0))</f>
        <v>0</v>
      </c>
      <c r="I28" s="5">
        <f t="shared" si="3"/>
        <v>3</v>
      </c>
      <c r="J28" s="12">
        <f t="shared" si="4"/>
        <v>3004020007</v>
      </c>
      <c r="K28" s="22" t="s">
        <v>15</v>
      </c>
      <c r="L28" s="32" t="s">
        <v>67</v>
      </c>
      <c r="M28" s="25">
        <f t="shared" ref="M28:M30" si="46">IF(C28="","",36-C28)</f>
        <v>16</v>
      </c>
      <c r="N28" s="50">
        <f t="shared" ref="N28:N30" si="47">IF(D28="","",11-D28)</f>
        <v>4</v>
      </c>
      <c r="O28" s="48">
        <f t="shared" ref="O28:O30" si="48">IF(M28="","",M28-C28)</f>
        <v>-4</v>
      </c>
      <c r="P28" s="48">
        <f t="shared" ref="P28:P30" si="49">IF(C28="","",IF(C28&lt;18,1,0))</f>
        <v>0</v>
      </c>
      <c r="Q28" s="48">
        <f t="shared" ref="Q28:Q30" si="50">IF(C28="","",IF(C28=18,1,0))</f>
        <v>0</v>
      </c>
      <c r="R28" s="48">
        <f t="shared" ref="R28:R30" si="51">IF(C28="","",IF(C28&gt;18,1,0))</f>
        <v>1</v>
      </c>
      <c r="S28" s="48">
        <f t="shared" si="11"/>
        <v>1</v>
      </c>
      <c r="T28" s="48">
        <f t="shared" ref="T28:T30" si="52">IF(N28="","",N28+M28*1000+O28*1000000+S28*1000000000)</f>
        <v>996016004</v>
      </c>
      <c r="U28" s="55"/>
    </row>
    <row r="29" spans="1:21" ht="20.25" customHeight="1">
      <c r="A29" s="79" t="s">
        <v>25</v>
      </c>
      <c r="B29" s="32" t="s">
        <v>68</v>
      </c>
      <c r="C29" s="25">
        <v>28</v>
      </c>
      <c r="D29" s="13">
        <v>8</v>
      </c>
      <c r="E29" s="15">
        <f>IF(C29="","",C29-M29)</f>
        <v>20</v>
      </c>
      <c r="F29" s="15">
        <f t="shared" si="43"/>
        <v>1</v>
      </c>
      <c r="G29" s="15">
        <f t="shared" si="44"/>
        <v>0</v>
      </c>
      <c r="H29" s="15">
        <f t="shared" si="45"/>
        <v>0</v>
      </c>
      <c r="I29" s="5">
        <f t="shared" si="3"/>
        <v>3</v>
      </c>
      <c r="J29" s="12">
        <f t="shared" si="4"/>
        <v>3020028008</v>
      </c>
      <c r="K29" s="22" t="s">
        <v>15</v>
      </c>
      <c r="L29" s="32" t="s">
        <v>64</v>
      </c>
      <c r="M29" s="25">
        <f t="shared" si="46"/>
        <v>8</v>
      </c>
      <c r="N29" s="50">
        <f t="shared" si="47"/>
        <v>3</v>
      </c>
      <c r="O29" s="48">
        <f t="shared" si="48"/>
        <v>-20</v>
      </c>
      <c r="P29" s="48">
        <f t="shared" si="49"/>
        <v>0</v>
      </c>
      <c r="Q29" s="48">
        <f t="shared" si="50"/>
        <v>0</v>
      </c>
      <c r="R29" s="48">
        <f t="shared" si="51"/>
        <v>1</v>
      </c>
      <c r="S29" s="48">
        <f t="shared" si="11"/>
        <v>1</v>
      </c>
      <c r="T29" s="48">
        <f t="shared" si="52"/>
        <v>980008003</v>
      </c>
      <c r="U29" s="55"/>
    </row>
    <row r="30" spans="1:21" ht="20.25" customHeight="1" thickBot="1">
      <c r="A30" s="80" t="s">
        <v>25</v>
      </c>
      <c r="B30" s="33" t="s">
        <v>66</v>
      </c>
      <c r="C30" s="26">
        <v>14</v>
      </c>
      <c r="D30" s="14">
        <v>5</v>
      </c>
      <c r="E30" s="51">
        <f>IF(C30="","",C30-M30)</f>
        <v>-8</v>
      </c>
      <c r="F30" s="51">
        <f t="shared" si="43"/>
        <v>0</v>
      </c>
      <c r="G30" s="51">
        <f t="shared" si="44"/>
        <v>0</v>
      </c>
      <c r="H30" s="51">
        <f t="shared" si="45"/>
        <v>1</v>
      </c>
      <c r="I30" s="5">
        <f t="shared" si="3"/>
        <v>1</v>
      </c>
      <c r="J30" s="12">
        <f t="shared" si="4"/>
        <v>992014005</v>
      </c>
      <c r="K30" s="23" t="s">
        <v>15</v>
      </c>
      <c r="L30" s="33" t="s">
        <v>62</v>
      </c>
      <c r="M30" s="26">
        <f t="shared" si="46"/>
        <v>22</v>
      </c>
      <c r="N30" s="53">
        <f t="shared" si="47"/>
        <v>6</v>
      </c>
      <c r="O30" s="48">
        <f t="shared" si="48"/>
        <v>8</v>
      </c>
      <c r="P30" s="48">
        <f t="shared" si="49"/>
        <v>1</v>
      </c>
      <c r="Q30" s="48">
        <f t="shared" si="50"/>
        <v>0</v>
      </c>
      <c r="R30" s="48">
        <f t="shared" si="51"/>
        <v>0</v>
      </c>
      <c r="S30" s="48">
        <f t="shared" si="11"/>
        <v>3</v>
      </c>
      <c r="T30" s="48">
        <f t="shared" si="52"/>
        <v>3008022006</v>
      </c>
      <c r="U30" s="55"/>
    </row>
    <row r="31" spans="1:21" ht="9.75" customHeight="1" thickBot="1">
      <c r="A31" s="1"/>
      <c r="B31" s="30"/>
      <c r="C31" s="30"/>
      <c r="I31" s="5" t="str">
        <f t="shared" si="3"/>
        <v/>
      </c>
      <c r="J31" s="12">
        <f t="shared" si="4"/>
        <v>0</v>
      </c>
      <c r="M31" s="30"/>
      <c r="N31" s="16"/>
      <c r="O31" s="48"/>
      <c r="P31" s="48"/>
      <c r="Q31" s="48"/>
      <c r="R31" s="48"/>
      <c r="S31" s="48" t="str">
        <f t="shared" si="11"/>
        <v/>
      </c>
      <c r="T31" s="54"/>
      <c r="U31" s="55"/>
    </row>
    <row r="32" spans="1:21" s="2" customFormat="1" ht="20.25" customHeight="1">
      <c r="A32" s="27"/>
      <c r="B32" s="31" t="s">
        <v>3</v>
      </c>
      <c r="C32" s="28" t="s">
        <v>4</v>
      </c>
      <c r="D32" s="17" t="s">
        <v>23</v>
      </c>
      <c r="E32" s="17" t="s">
        <v>6</v>
      </c>
      <c r="F32" s="17" t="s">
        <v>7</v>
      </c>
      <c r="G32" s="17" t="s">
        <v>8</v>
      </c>
      <c r="H32" s="17" t="s">
        <v>9</v>
      </c>
      <c r="I32" s="5" t="e">
        <f t="shared" si="3"/>
        <v>#VALUE!</v>
      </c>
      <c r="J32" s="12" t="e">
        <f t="shared" si="4"/>
        <v>#VALUE!</v>
      </c>
      <c r="K32" s="36"/>
      <c r="L32" s="35" t="s">
        <v>12</v>
      </c>
      <c r="M32" s="28" t="s">
        <v>4</v>
      </c>
      <c r="N32" s="18" t="s">
        <v>23</v>
      </c>
      <c r="O32" s="49" t="s">
        <v>6</v>
      </c>
      <c r="P32" s="49" t="s">
        <v>7</v>
      </c>
      <c r="Q32" s="49" t="s">
        <v>8</v>
      </c>
      <c r="R32" s="49" t="s">
        <v>9</v>
      </c>
      <c r="S32" s="48" t="e">
        <f t="shared" si="11"/>
        <v>#VALUE!</v>
      </c>
      <c r="T32" s="54"/>
      <c r="U32" s="54"/>
    </row>
    <row r="33" spans="1:21" ht="20.25" customHeight="1">
      <c r="A33" s="78" t="s">
        <v>29</v>
      </c>
      <c r="B33" s="32" t="s">
        <v>61</v>
      </c>
      <c r="C33" s="25" t="str">
        <f>""</f>
        <v/>
      </c>
      <c r="D33" s="13"/>
      <c r="E33" s="15" t="str">
        <f>IF(C33="","",C33-M33)</f>
        <v/>
      </c>
      <c r="F33" s="15" t="str">
        <f>IF(C33="","",IF(C33&gt;18,1,0))</f>
        <v/>
      </c>
      <c r="G33" s="15" t="str">
        <f>IF(C33="","",IF(C33=18,1,0))</f>
        <v/>
      </c>
      <c r="H33" s="15" t="str">
        <f>IF(C33="","",IF(C33&lt;18,1,0))</f>
        <v/>
      </c>
      <c r="I33" s="5" t="str">
        <f t="shared" si="3"/>
        <v/>
      </c>
      <c r="J33" s="12">
        <f t="shared" si="4"/>
        <v>0</v>
      </c>
      <c r="K33" s="22" t="s">
        <v>15</v>
      </c>
      <c r="L33" s="32" t="s">
        <v>66</v>
      </c>
      <c r="M33" s="25" t="str">
        <f>IF(C33="","",36-C33)</f>
        <v/>
      </c>
      <c r="N33" s="50" t="str">
        <f>IF(D33="","",11-D33)</f>
        <v/>
      </c>
      <c r="O33" s="48" t="str">
        <f>IF(M33="","",M33-C33)</f>
        <v/>
      </c>
      <c r="P33" s="48" t="str">
        <f>IF(C33="","",IF(C33&lt;18,1,0))</f>
        <v/>
      </c>
      <c r="Q33" s="48" t="str">
        <f>IF(C33="","",IF(C33=18,1,0))</f>
        <v/>
      </c>
      <c r="R33" s="48" t="str">
        <f>IF(C33="","",IF(C33&gt;18,1,0))</f>
        <v/>
      </c>
      <c r="S33" s="48" t="str">
        <f t="shared" si="11"/>
        <v/>
      </c>
      <c r="T33" s="48" t="str">
        <f>IF(N33="","",N33+M33*1000+O33*1000000+S33*1000000000)</f>
        <v/>
      </c>
      <c r="U33" s="55"/>
    </row>
    <row r="34" spans="1:21" ht="20.25" customHeight="1">
      <c r="A34" s="79" t="s">
        <v>25</v>
      </c>
      <c r="B34" s="32" t="s">
        <v>62</v>
      </c>
      <c r="C34" s="25" t="str">
        <f>""</f>
        <v/>
      </c>
      <c r="D34" s="13"/>
      <c r="E34" s="15" t="str">
        <f>IF(C34="","",C34-M34)</f>
        <v/>
      </c>
      <c r="F34" s="15" t="str">
        <f t="shared" ref="F34:F36" si="53">IF(C34="","",IF(C34&gt;18,1,0))</f>
        <v/>
      </c>
      <c r="G34" s="15" t="str">
        <f t="shared" ref="G34:G36" si="54">IF(C34="","",IF(C34=18,1,0))</f>
        <v/>
      </c>
      <c r="H34" s="15" t="str">
        <f t="shared" ref="H34:H36" si="55">IF(C34="","",IF(C34&lt;18,1,0))</f>
        <v/>
      </c>
      <c r="I34" s="5" t="str">
        <f t="shared" si="3"/>
        <v/>
      </c>
      <c r="J34" s="12">
        <f t="shared" si="4"/>
        <v>0</v>
      </c>
      <c r="K34" s="22" t="s">
        <v>15</v>
      </c>
      <c r="L34" s="32" t="s">
        <v>68</v>
      </c>
      <c r="M34" s="25" t="str">
        <f t="shared" ref="M34:M36" si="56">IF(C34="","",36-C34)</f>
        <v/>
      </c>
      <c r="N34" s="50" t="str">
        <f t="shared" ref="N34:N36" si="57">IF(D34="","",11-D34)</f>
        <v/>
      </c>
      <c r="O34" s="48" t="str">
        <f t="shared" ref="O34:O36" si="58">IF(M34="","",M34-C34)</f>
        <v/>
      </c>
      <c r="P34" s="48" t="str">
        <f t="shared" ref="P34:P36" si="59">IF(C34="","",IF(C34&lt;18,1,0))</f>
        <v/>
      </c>
      <c r="Q34" s="48" t="str">
        <f t="shared" ref="Q34:Q36" si="60">IF(C34="","",IF(C34=18,1,0))</f>
        <v/>
      </c>
      <c r="R34" s="48" t="str">
        <f t="shared" ref="R34:R36" si="61">IF(C34="","",IF(C34&gt;18,1,0))</f>
        <v/>
      </c>
      <c r="S34" s="48" t="str">
        <f t="shared" si="11"/>
        <v/>
      </c>
      <c r="T34" s="48" t="str">
        <f t="shared" ref="T34:T36" si="62">IF(N34="","",N34+M34*1000+O34*1000000+S34*1000000000)</f>
        <v/>
      </c>
      <c r="U34" s="55"/>
    </row>
    <row r="35" spans="1:21" ht="20.25" customHeight="1">
      <c r="A35" s="79" t="s">
        <v>25</v>
      </c>
      <c r="B35" s="32" t="s">
        <v>65</v>
      </c>
      <c r="C35" s="25" t="str">
        <f>""</f>
        <v/>
      </c>
      <c r="D35" s="13"/>
      <c r="E35" s="15" t="str">
        <f>IF(C35="","",C35-M35)</f>
        <v/>
      </c>
      <c r="F35" s="15" t="str">
        <f t="shared" si="53"/>
        <v/>
      </c>
      <c r="G35" s="15" t="str">
        <f t="shared" si="54"/>
        <v/>
      </c>
      <c r="H35" s="15" t="str">
        <f t="shared" si="55"/>
        <v/>
      </c>
      <c r="I35" s="5" t="str">
        <f t="shared" si="3"/>
        <v/>
      </c>
      <c r="J35" s="12">
        <f t="shared" si="4"/>
        <v>0</v>
      </c>
      <c r="K35" s="22" t="s">
        <v>15</v>
      </c>
      <c r="L35" s="32" t="s">
        <v>64</v>
      </c>
      <c r="M35" s="25" t="str">
        <f t="shared" si="56"/>
        <v/>
      </c>
      <c r="N35" s="50" t="str">
        <f t="shared" si="57"/>
        <v/>
      </c>
      <c r="O35" s="48" t="str">
        <f t="shared" si="58"/>
        <v/>
      </c>
      <c r="P35" s="48" t="str">
        <f t="shared" si="59"/>
        <v/>
      </c>
      <c r="Q35" s="48" t="str">
        <f t="shared" si="60"/>
        <v/>
      </c>
      <c r="R35" s="48" t="str">
        <f t="shared" si="61"/>
        <v/>
      </c>
      <c r="S35" s="48" t="str">
        <f t="shared" si="11"/>
        <v/>
      </c>
      <c r="T35" s="48" t="str">
        <f t="shared" si="62"/>
        <v/>
      </c>
      <c r="U35" s="55"/>
    </row>
    <row r="36" spans="1:21" ht="20.25" customHeight="1" thickBot="1">
      <c r="A36" s="80" t="s">
        <v>25</v>
      </c>
      <c r="B36" s="33" t="s">
        <v>67</v>
      </c>
      <c r="C36" s="26" t="str">
        <f>""</f>
        <v/>
      </c>
      <c r="D36" s="14"/>
      <c r="E36" s="51" t="str">
        <f>IF(C36="","",C36-M36)</f>
        <v/>
      </c>
      <c r="F36" s="51" t="str">
        <f t="shared" si="53"/>
        <v/>
      </c>
      <c r="G36" s="51" t="str">
        <f t="shared" si="54"/>
        <v/>
      </c>
      <c r="H36" s="51" t="str">
        <f t="shared" si="55"/>
        <v/>
      </c>
      <c r="I36" s="5" t="str">
        <f t="shared" si="3"/>
        <v/>
      </c>
      <c r="J36" s="12">
        <f t="shared" si="4"/>
        <v>0</v>
      </c>
      <c r="K36" s="23" t="s">
        <v>15</v>
      </c>
      <c r="L36" s="33" t="s">
        <v>63</v>
      </c>
      <c r="M36" s="26" t="str">
        <f t="shared" si="56"/>
        <v/>
      </c>
      <c r="N36" s="53" t="str">
        <f t="shared" si="57"/>
        <v/>
      </c>
      <c r="O36" s="48" t="str">
        <f t="shared" si="58"/>
        <v/>
      </c>
      <c r="P36" s="48" t="str">
        <f t="shared" si="59"/>
        <v/>
      </c>
      <c r="Q36" s="48" t="str">
        <f t="shared" si="60"/>
        <v/>
      </c>
      <c r="R36" s="48" t="str">
        <f t="shared" si="61"/>
        <v/>
      </c>
      <c r="S36" s="48" t="str">
        <f t="shared" si="11"/>
        <v/>
      </c>
      <c r="T36" s="48" t="str">
        <f t="shared" si="62"/>
        <v/>
      </c>
      <c r="U36" s="55"/>
    </row>
    <row r="37" spans="1:21" ht="8.25" customHeight="1" thickBot="1">
      <c r="A37" s="1"/>
      <c r="B37" s="30"/>
      <c r="C37" s="30"/>
      <c r="D37" s="72"/>
      <c r="E37" s="73"/>
      <c r="F37" s="73"/>
      <c r="G37" s="73"/>
      <c r="H37" s="73"/>
      <c r="I37" s="74" t="str">
        <f t="shared" si="3"/>
        <v/>
      </c>
      <c r="J37" s="75">
        <f t="shared" si="4"/>
        <v>0</v>
      </c>
      <c r="K37" s="76"/>
      <c r="L37" s="77"/>
      <c r="M37" s="30"/>
      <c r="N37" s="16"/>
      <c r="O37" s="48"/>
      <c r="P37" s="48"/>
      <c r="Q37" s="48"/>
      <c r="R37" s="48"/>
      <c r="S37" s="48" t="str">
        <f t="shared" si="11"/>
        <v/>
      </c>
      <c r="T37" s="55"/>
      <c r="U37" s="55"/>
    </row>
    <row r="38" spans="1:21" s="2" customFormat="1" ht="20.25" customHeight="1">
      <c r="A38" s="27"/>
      <c r="B38" s="31" t="s">
        <v>3</v>
      </c>
      <c r="C38" s="28" t="s">
        <v>4</v>
      </c>
      <c r="D38" s="17" t="s">
        <v>23</v>
      </c>
      <c r="E38" s="17" t="s">
        <v>6</v>
      </c>
      <c r="F38" s="17" t="s">
        <v>7</v>
      </c>
      <c r="G38" s="17" t="s">
        <v>8</v>
      </c>
      <c r="H38" s="17" t="s">
        <v>9</v>
      </c>
      <c r="I38" s="5" t="e">
        <f t="shared" si="3"/>
        <v>#VALUE!</v>
      </c>
      <c r="J38" s="12" t="e">
        <f t="shared" si="4"/>
        <v>#VALUE!</v>
      </c>
      <c r="K38" s="36"/>
      <c r="L38" s="35" t="s">
        <v>12</v>
      </c>
      <c r="M38" s="28" t="s">
        <v>4</v>
      </c>
      <c r="N38" s="18" t="s">
        <v>23</v>
      </c>
      <c r="O38" s="49" t="s">
        <v>6</v>
      </c>
      <c r="P38" s="49" t="s">
        <v>7</v>
      </c>
      <c r="Q38" s="49" t="s">
        <v>8</v>
      </c>
      <c r="R38" s="49" t="s">
        <v>9</v>
      </c>
      <c r="S38" s="48" t="e">
        <f t="shared" si="11"/>
        <v>#VALUE!</v>
      </c>
      <c r="T38" s="54"/>
      <c r="U38" s="54"/>
    </row>
    <row r="39" spans="1:21" ht="20.25" customHeight="1">
      <c r="A39" s="78" t="s">
        <v>30</v>
      </c>
      <c r="B39" s="32" t="s">
        <v>63</v>
      </c>
      <c r="C39" s="25" t="str">
        <f>""</f>
        <v/>
      </c>
      <c r="D39" s="13"/>
      <c r="E39" s="15" t="str">
        <f>IF(C39="","",C39-M39)</f>
        <v/>
      </c>
      <c r="F39" s="15" t="str">
        <f>IF(C39="","",IF(C39&gt;18,1,0))</f>
        <v/>
      </c>
      <c r="G39" s="15" t="str">
        <f>IF(C39="","",IF(C39=18,1,0))</f>
        <v/>
      </c>
      <c r="H39" s="15" t="str">
        <f>IF(C39="","",IF(C39&lt;18,1,0))</f>
        <v/>
      </c>
      <c r="I39" s="5" t="str">
        <f t="shared" si="3"/>
        <v/>
      </c>
      <c r="J39" s="12">
        <f t="shared" si="4"/>
        <v>0</v>
      </c>
      <c r="K39" s="22" t="s">
        <v>15</v>
      </c>
      <c r="L39" s="32" t="s">
        <v>65</v>
      </c>
      <c r="M39" s="25" t="str">
        <f>IF(C39="","",36-C39)</f>
        <v/>
      </c>
      <c r="N39" s="50" t="str">
        <f>IF(D39="","",11-D39)</f>
        <v/>
      </c>
      <c r="O39" s="48" t="str">
        <f>IF(M39="","",M39-C39)</f>
        <v/>
      </c>
      <c r="P39" s="48" t="str">
        <f>IF(C39="","",IF(C39&lt;18,1,0))</f>
        <v/>
      </c>
      <c r="Q39" s="48" t="str">
        <f>IF(C39="","",IF(C39=18,1,0))</f>
        <v/>
      </c>
      <c r="R39" s="48" t="str">
        <f>IF(C39="","",IF(C39&gt;18,1,0))</f>
        <v/>
      </c>
      <c r="S39" s="48" t="str">
        <f t="shared" si="11"/>
        <v/>
      </c>
      <c r="T39" s="48" t="str">
        <f>IF(N39="","",N39+M39*1000+O39*1000000+S39*1000000000)</f>
        <v/>
      </c>
      <c r="U39" s="55"/>
    </row>
    <row r="40" spans="1:21" ht="20.25" customHeight="1">
      <c r="A40" s="79" t="s">
        <v>25</v>
      </c>
      <c r="B40" s="32" t="s">
        <v>68</v>
      </c>
      <c r="C40" s="25" t="str">
        <f>""</f>
        <v/>
      </c>
      <c r="D40" s="13"/>
      <c r="E40" s="15" t="str">
        <f>IF(C40="","",C40-M40)</f>
        <v/>
      </c>
      <c r="F40" s="15" t="str">
        <f t="shared" ref="F40:F42" si="63">IF(C40="","",IF(C40&gt;18,1,0))</f>
        <v/>
      </c>
      <c r="G40" s="15" t="str">
        <f t="shared" ref="G40:G42" si="64">IF(C40="","",IF(C40=18,1,0))</f>
        <v/>
      </c>
      <c r="H40" s="15" t="str">
        <f t="shared" ref="H40:H42" si="65">IF(C40="","",IF(C40&lt;18,1,0))</f>
        <v/>
      </c>
      <c r="I40" s="5" t="str">
        <f t="shared" si="3"/>
        <v/>
      </c>
      <c r="J40" s="12">
        <f t="shared" si="4"/>
        <v>0</v>
      </c>
      <c r="K40" s="22" t="s">
        <v>15</v>
      </c>
      <c r="L40" s="32" t="s">
        <v>61</v>
      </c>
      <c r="M40" s="25" t="str">
        <f t="shared" ref="M40:M42" si="66">IF(C40="","",36-C40)</f>
        <v/>
      </c>
      <c r="N40" s="50" t="str">
        <f t="shared" ref="N40:N42" si="67">IF(D40="","",11-D40)</f>
        <v/>
      </c>
      <c r="O40" s="48" t="str">
        <f t="shared" ref="O40:O42" si="68">IF(M40="","",M40-C40)</f>
        <v/>
      </c>
      <c r="P40" s="48" t="str">
        <f t="shared" ref="P40:P42" si="69">IF(C40="","",IF(C40&lt;18,1,0))</f>
        <v/>
      </c>
      <c r="Q40" s="48" t="str">
        <f t="shared" ref="Q40:Q42" si="70">IF(C40="","",IF(C40=18,1,0))</f>
        <v/>
      </c>
      <c r="R40" s="48" t="str">
        <f t="shared" ref="R40:R42" si="71">IF(C40="","",IF(C40&gt;18,1,0))</f>
        <v/>
      </c>
      <c r="S40" s="48" t="str">
        <f t="shared" si="11"/>
        <v/>
      </c>
      <c r="T40" s="48" t="str">
        <f t="shared" ref="T40:T42" si="72">IF(N40="","",N40+M40*1000+O40*1000000+S40*1000000000)</f>
        <v/>
      </c>
      <c r="U40" s="55"/>
    </row>
    <row r="41" spans="1:21" ht="20.25" customHeight="1">
      <c r="A41" s="79" t="s">
        <v>25</v>
      </c>
      <c r="B41" s="32" t="s">
        <v>66</v>
      </c>
      <c r="C41" s="25" t="str">
        <f>""</f>
        <v/>
      </c>
      <c r="D41" s="13"/>
      <c r="E41" s="15" t="str">
        <f>IF(C41="","",C41-M41)</f>
        <v/>
      </c>
      <c r="F41" s="15" t="str">
        <f t="shared" si="63"/>
        <v/>
      </c>
      <c r="G41" s="15" t="str">
        <f t="shared" si="64"/>
        <v/>
      </c>
      <c r="H41" s="15" t="str">
        <f t="shared" si="65"/>
        <v/>
      </c>
      <c r="I41" s="5" t="str">
        <f t="shared" si="3"/>
        <v/>
      </c>
      <c r="J41" s="12">
        <f t="shared" si="4"/>
        <v>0</v>
      </c>
      <c r="K41" s="22" t="s">
        <v>15</v>
      </c>
      <c r="L41" s="32" t="s">
        <v>67</v>
      </c>
      <c r="M41" s="25" t="str">
        <f t="shared" si="66"/>
        <v/>
      </c>
      <c r="N41" s="50" t="str">
        <f t="shared" si="67"/>
        <v/>
      </c>
      <c r="O41" s="48" t="str">
        <f t="shared" si="68"/>
        <v/>
      </c>
      <c r="P41" s="48" t="str">
        <f t="shared" si="69"/>
        <v/>
      </c>
      <c r="Q41" s="48" t="str">
        <f t="shared" si="70"/>
        <v/>
      </c>
      <c r="R41" s="48" t="str">
        <f t="shared" si="71"/>
        <v/>
      </c>
      <c r="S41" s="48" t="str">
        <f t="shared" si="11"/>
        <v/>
      </c>
      <c r="T41" s="48" t="str">
        <f t="shared" si="72"/>
        <v/>
      </c>
      <c r="U41" s="55"/>
    </row>
    <row r="42" spans="1:21" ht="20.25" customHeight="1" thickBot="1">
      <c r="A42" s="80" t="s">
        <v>25</v>
      </c>
      <c r="B42" s="33" t="s">
        <v>64</v>
      </c>
      <c r="C42" s="26" t="str">
        <f>""</f>
        <v/>
      </c>
      <c r="D42" s="14"/>
      <c r="E42" s="51" t="str">
        <f>IF(C42="","",C42-M42)</f>
        <v/>
      </c>
      <c r="F42" s="51" t="str">
        <f t="shared" si="63"/>
        <v/>
      </c>
      <c r="G42" s="51" t="str">
        <f t="shared" si="64"/>
        <v/>
      </c>
      <c r="H42" s="51" t="str">
        <f t="shared" si="65"/>
        <v/>
      </c>
      <c r="I42" s="5" t="str">
        <f t="shared" si="3"/>
        <v/>
      </c>
      <c r="J42" s="12">
        <f t="shared" si="4"/>
        <v>0</v>
      </c>
      <c r="K42" s="23" t="s">
        <v>15</v>
      </c>
      <c r="L42" s="33" t="s">
        <v>62</v>
      </c>
      <c r="M42" s="26" t="str">
        <f t="shared" si="66"/>
        <v/>
      </c>
      <c r="N42" s="53" t="str">
        <f t="shared" si="67"/>
        <v/>
      </c>
      <c r="O42" s="48" t="str">
        <f t="shared" si="68"/>
        <v/>
      </c>
      <c r="P42" s="48" t="str">
        <f t="shared" si="69"/>
        <v/>
      </c>
      <c r="Q42" s="48" t="str">
        <f t="shared" si="70"/>
        <v/>
      </c>
      <c r="R42" s="48" t="str">
        <f t="shared" si="71"/>
        <v/>
      </c>
      <c r="S42" s="48" t="str">
        <f t="shared" si="11"/>
        <v/>
      </c>
      <c r="T42" s="48" t="str">
        <f t="shared" si="72"/>
        <v/>
      </c>
      <c r="U42" s="55"/>
    </row>
    <row r="43" spans="1:21" ht="1.5" hidden="1" customHeight="1" thickBot="1">
      <c r="A43" s="1"/>
      <c r="B43" s="30"/>
      <c r="C43" s="30"/>
      <c r="E43" s="16"/>
      <c r="F43" s="16"/>
      <c r="G43" s="16"/>
      <c r="H43" s="16"/>
      <c r="I43" s="5" t="str">
        <f t="shared" si="3"/>
        <v/>
      </c>
      <c r="J43" s="12">
        <f t="shared" si="4"/>
        <v>0</v>
      </c>
      <c r="K43" s="22"/>
      <c r="L43" s="30"/>
      <c r="M43" s="30"/>
      <c r="N43" s="16"/>
      <c r="O43" s="48"/>
      <c r="P43" s="48"/>
      <c r="Q43" s="48"/>
      <c r="R43" s="48"/>
      <c r="S43" s="48" t="str">
        <f t="shared" si="11"/>
        <v/>
      </c>
      <c r="T43" s="55"/>
      <c r="U43" s="55"/>
    </row>
    <row r="44" spans="1:21" s="2" customFormat="1" ht="1.5" hidden="1" customHeight="1">
      <c r="A44" s="27"/>
      <c r="B44" s="31" t="s">
        <v>3</v>
      </c>
      <c r="C44" s="28" t="s">
        <v>4</v>
      </c>
      <c r="D44" s="17" t="s">
        <v>23</v>
      </c>
      <c r="E44" s="17" t="s">
        <v>6</v>
      </c>
      <c r="F44" s="17" t="s">
        <v>7</v>
      </c>
      <c r="G44" s="17" t="s">
        <v>8</v>
      </c>
      <c r="H44" s="17" t="s">
        <v>9</v>
      </c>
      <c r="I44" s="5" t="e">
        <f t="shared" si="3"/>
        <v>#VALUE!</v>
      </c>
      <c r="J44" s="12" t="e">
        <f t="shared" si="4"/>
        <v>#VALUE!</v>
      </c>
      <c r="K44" s="36"/>
      <c r="L44" s="35" t="s">
        <v>12</v>
      </c>
      <c r="M44" s="28" t="s">
        <v>4</v>
      </c>
      <c r="N44" s="18" t="s">
        <v>23</v>
      </c>
      <c r="O44" s="49" t="s">
        <v>6</v>
      </c>
      <c r="P44" s="49" t="s">
        <v>7</v>
      </c>
      <c r="Q44" s="49" t="s">
        <v>8</v>
      </c>
      <c r="R44" s="49" t="s">
        <v>9</v>
      </c>
      <c r="S44" s="48" t="e">
        <f t="shared" si="11"/>
        <v>#VALUE!</v>
      </c>
      <c r="T44" s="54"/>
      <c r="U44" s="54"/>
    </row>
    <row r="45" spans="1:21" ht="1.5" hidden="1" customHeight="1">
      <c r="A45" s="78" t="s">
        <v>31</v>
      </c>
      <c r="B45" s="32" t="s">
        <v>62</v>
      </c>
      <c r="C45" s="25" t="str">
        <f>""</f>
        <v/>
      </c>
      <c r="D45" s="13"/>
      <c r="E45" s="15" t="str">
        <f>IF(C45="","",C45-M45)</f>
        <v/>
      </c>
      <c r="F45" s="15" t="str">
        <f>IF(C45="","",IF(C45&gt;18,1,0))</f>
        <v/>
      </c>
      <c r="G45" s="15" t="str">
        <f>IF(C45="","",IF(C45=18,1,0))</f>
        <v/>
      </c>
      <c r="H45" s="15" t="str">
        <f>IF(C45="","",IF(C45&lt;18,1,0))</f>
        <v/>
      </c>
      <c r="I45" s="5" t="str">
        <f t="shared" si="3"/>
        <v/>
      </c>
      <c r="J45" s="12">
        <f t="shared" si="4"/>
        <v>0</v>
      </c>
      <c r="K45" s="22" t="s">
        <v>15</v>
      </c>
      <c r="L45" s="32" t="s">
        <v>61</v>
      </c>
      <c r="M45" s="25" t="str">
        <f>IF(C45="","",36-C45)</f>
        <v/>
      </c>
      <c r="N45" s="50" t="str">
        <f>IF(D45="","",11-D45)</f>
        <v/>
      </c>
      <c r="O45" s="48" t="str">
        <f>IF(M45="","",M45-C45)</f>
        <v/>
      </c>
      <c r="P45" s="48" t="str">
        <f>IF(C45="","",IF(C45&lt;18,1,0))</f>
        <v/>
      </c>
      <c r="Q45" s="48" t="str">
        <f>IF(C45="","",IF(C45=18,1,0))</f>
        <v/>
      </c>
      <c r="R45" s="48" t="str">
        <f>IF(C45="","",IF(C45&gt;18,1,0))</f>
        <v/>
      </c>
      <c r="S45" s="48" t="str">
        <f t="shared" si="11"/>
        <v/>
      </c>
      <c r="T45" s="48" t="str">
        <f>IF(N45="","",N45+M45*1000+O45*1000000+S45*1000000000)</f>
        <v/>
      </c>
      <c r="U45" s="55"/>
    </row>
    <row r="46" spans="1:21" ht="1.5" hidden="1" customHeight="1">
      <c r="A46" s="79" t="s">
        <v>25</v>
      </c>
      <c r="B46" s="32" t="s">
        <v>64</v>
      </c>
      <c r="C46" s="25" t="str">
        <f>""</f>
        <v/>
      </c>
      <c r="D46" s="13"/>
      <c r="E46" s="15" t="str">
        <f>IF(C46="","",C46-M46)</f>
        <v/>
      </c>
      <c r="F46" s="15" t="str">
        <f t="shared" ref="F46:F48" si="73">IF(C46="","",IF(C46&gt;18,1,0))</f>
        <v/>
      </c>
      <c r="G46" s="15" t="str">
        <f t="shared" ref="G46:G48" si="74">IF(C46="","",IF(C46=18,1,0))</f>
        <v/>
      </c>
      <c r="H46" s="15" t="str">
        <f t="shared" ref="H46:H48" si="75">IF(C46="","",IF(C46&lt;18,1,0))</f>
        <v/>
      </c>
      <c r="I46" s="5" t="str">
        <f t="shared" si="3"/>
        <v/>
      </c>
      <c r="J46" s="12">
        <f t="shared" si="4"/>
        <v>0</v>
      </c>
      <c r="K46" s="22" t="s">
        <v>15</v>
      </c>
      <c r="L46" s="32" t="s">
        <v>63</v>
      </c>
      <c r="M46" s="25" t="str">
        <f t="shared" ref="M46:M48" si="76">IF(C46="","",36-C46)</f>
        <v/>
      </c>
      <c r="N46" s="50" t="str">
        <f t="shared" ref="N46:N48" si="77">IF(D46="","",11-D46)</f>
        <v/>
      </c>
      <c r="O46" s="48" t="str">
        <f t="shared" ref="O46:O48" si="78">IF(M46="","",M46-C46)</f>
        <v/>
      </c>
      <c r="P46" s="48" t="str">
        <f t="shared" ref="P46:P48" si="79">IF(C46="","",IF(C46&lt;18,1,0))</f>
        <v/>
      </c>
      <c r="Q46" s="48" t="str">
        <f t="shared" ref="Q46:Q48" si="80">IF(C46="","",IF(C46=18,1,0))</f>
        <v/>
      </c>
      <c r="R46" s="48" t="str">
        <f t="shared" ref="R46:R48" si="81">IF(C46="","",IF(C46&gt;18,1,0))</f>
        <v/>
      </c>
      <c r="S46" s="48" t="str">
        <f t="shared" si="11"/>
        <v/>
      </c>
      <c r="T46" s="48" t="str">
        <f t="shared" ref="T46:T48" si="82">IF(N46="","",N46+M46*1000+O46*1000000+S46*1000000000)</f>
        <v/>
      </c>
      <c r="U46" s="55"/>
    </row>
    <row r="47" spans="1:21" ht="1.5" hidden="1" customHeight="1">
      <c r="A47" s="79" t="s">
        <v>25</v>
      </c>
      <c r="B47" s="32" t="s">
        <v>66</v>
      </c>
      <c r="C47" s="25" t="str">
        <f>""</f>
        <v/>
      </c>
      <c r="D47" s="13"/>
      <c r="E47" s="15" t="str">
        <f>IF(C47="","",C47-M47)</f>
        <v/>
      </c>
      <c r="F47" s="15" t="str">
        <f t="shared" si="73"/>
        <v/>
      </c>
      <c r="G47" s="15" t="str">
        <f t="shared" si="74"/>
        <v/>
      </c>
      <c r="H47" s="15" t="str">
        <f t="shared" si="75"/>
        <v/>
      </c>
      <c r="I47" s="5" t="str">
        <f t="shared" si="3"/>
        <v/>
      </c>
      <c r="J47" s="12">
        <f t="shared" si="4"/>
        <v>0</v>
      </c>
      <c r="K47" s="22" t="s">
        <v>15</v>
      </c>
      <c r="L47" s="32" t="s">
        <v>65</v>
      </c>
      <c r="M47" s="25" t="str">
        <f t="shared" si="76"/>
        <v/>
      </c>
      <c r="N47" s="50" t="str">
        <f t="shared" si="77"/>
        <v/>
      </c>
      <c r="O47" s="48" t="str">
        <f t="shared" si="78"/>
        <v/>
      </c>
      <c r="P47" s="48" t="str">
        <f t="shared" si="79"/>
        <v/>
      </c>
      <c r="Q47" s="48" t="str">
        <f t="shared" si="80"/>
        <v/>
      </c>
      <c r="R47" s="48" t="str">
        <f t="shared" si="81"/>
        <v/>
      </c>
      <c r="S47" s="48" t="str">
        <f t="shared" si="11"/>
        <v/>
      </c>
      <c r="T47" s="48" t="str">
        <f t="shared" si="82"/>
        <v/>
      </c>
      <c r="U47" s="55"/>
    </row>
    <row r="48" spans="1:21" ht="1.5" hidden="1" customHeight="1" thickBot="1">
      <c r="A48" s="80" t="s">
        <v>25</v>
      </c>
      <c r="B48" s="33" t="s">
        <v>68</v>
      </c>
      <c r="C48" s="26" t="str">
        <f>""</f>
        <v/>
      </c>
      <c r="D48" s="14"/>
      <c r="E48" s="51" t="str">
        <f>IF(C48="","",C48-M48)</f>
        <v/>
      </c>
      <c r="F48" s="51" t="str">
        <f t="shared" si="73"/>
        <v/>
      </c>
      <c r="G48" s="51" t="str">
        <f t="shared" si="74"/>
        <v/>
      </c>
      <c r="H48" s="51" t="str">
        <f t="shared" si="75"/>
        <v/>
      </c>
      <c r="I48" s="5" t="str">
        <f t="shared" si="3"/>
        <v/>
      </c>
      <c r="J48" s="12">
        <f t="shared" si="4"/>
        <v>0</v>
      </c>
      <c r="K48" s="23" t="s">
        <v>15</v>
      </c>
      <c r="L48" s="33" t="s">
        <v>67</v>
      </c>
      <c r="M48" s="26" t="str">
        <f t="shared" si="76"/>
        <v/>
      </c>
      <c r="N48" s="53" t="str">
        <f t="shared" si="77"/>
        <v/>
      </c>
      <c r="O48" s="48" t="str">
        <f t="shared" si="78"/>
        <v/>
      </c>
      <c r="P48" s="48" t="str">
        <f t="shared" si="79"/>
        <v/>
      </c>
      <c r="Q48" s="48" t="str">
        <f t="shared" si="80"/>
        <v/>
      </c>
      <c r="R48" s="48" t="str">
        <f t="shared" si="81"/>
        <v/>
      </c>
      <c r="S48" s="48" t="str">
        <f t="shared" si="11"/>
        <v/>
      </c>
      <c r="T48" s="48" t="str">
        <f t="shared" si="82"/>
        <v/>
      </c>
      <c r="U48" s="55"/>
    </row>
    <row r="49" spans="1:21" ht="1.5" hidden="1" customHeight="1" thickBot="1">
      <c r="A49" s="1"/>
      <c r="B49" s="30"/>
      <c r="C49" s="30"/>
      <c r="I49" s="5" t="str">
        <f t="shared" si="3"/>
        <v/>
      </c>
      <c r="J49" s="12">
        <f t="shared" si="4"/>
        <v>0</v>
      </c>
      <c r="M49" s="30"/>
      <c r="N49" s="16"/>
      <c r="O49" s="48"/>
      <c r="P49" s="48"/>
      <c r="Q49" s="48"/>
      <c r="R49" s="48"/>
      <c r="S49" s="48" t="str">
        <f t="shared" si="11"/>
        <v/>
      </c>
      <c r="T49" s="55"/>
      <c r="U49" s="55"/>
    </row>
    <row r="50" spans="1:21" s="2" customFormat="1" ht="1.5" hidden="1" customHeight="1">
      <c r="A50" s="27"/>
      <c r="B50" s="31" t="s">
        <v>3</v>
      </c>
      <c r="C50" s="28" t="s">
        <v>4</v>
      </c>
      <c r="D50" s="17" t="s">
        <v>23</v>
      </c>
      <c r="E50" s="17" t="s">
        <v>6</v>
      </c>
      <c r="F50" s="17" t="s">
        <v>7</v>
      </c>
      <c r="G50" s="17" t="s">
        <v>8</v>
      </c>
      <c r="H50" s="17" t="s">
        <v>9</v>
      </c>
      <c r="I50" s="5" t="e">
        <f t="shared" si="3"/>
        <v>#VALUE!</v>
      </c>
      <c r="J50" s="12" t="e">
        <f t="shared" si="4"/>
        <v>#VALUE!</v>
      </c>
      <c r="K50" s="36"/>
      <c r="L50" s="35" t="s">
        <v>12</v>
      </c>
      <c r="M50" s="28" t="s">
        <v>4</v>
      </c>
      <c r="N50" s="18" t="s">
        <v>23</v>
      </c>
      <c r="O50" s="49" t="s">
        <v>6</v>
      </c>
      <c r="P50" s="49" t="s">
        <v>7</v>
      </c>
      <c r="Q50" s="49" t="s">
        <v>8</v>
      </c>
      <c r="R50" s="49" t="s">
        <v>9</v>
      </c>
      <c r="S50" s="48" t="e">
        <f t="shared" si="11"/>
        <v>#VALUE!</v>
      </c>
      <c r="T50" s="54"/>
      <c r="U50" s="54"/>
    </row>
    <row r="51" spans="1:21" ht="1.5" hidden="1" customHeight="1">
      <c r="A51" s="78" t="s">
        <v>32</v>
      </c>
      <c r="B51" s="32" t="s">
        <v>67</v>
      </c>
      <c r="C51" s="25" t="str">
        <f>""</f>
        <v/>
      </c>
      <c r="D51" s="13"/>
      <c r="E51" s="15" t="str">
        <f>IF(C51="","",C51-M51)</f>
        <v/>
      </c>
      <c r="F51" s="15" t="str">
        <f>IF(C51="","",IF(C51&gt;18,1,0))</f>
        <v/>
      </c>
      <c r="G51" s="15" t="str">
        <f>IF(C51="","",IF(C51=18,1,0))</f>
        <v/>
      </c>
      <c r="H51" s="15" t="str">
        <f>IF(C51="","",IF(C51&lt;18,1,0))</f>
        <v/>
      </c>
      <c r="I51" s="5" t="str">
        <f t="shared" si="3"/>
        <v/>
      </c>
      <c r="J51" s="12">
        <f t="shared" si="4"/>
        <v>0</v>
      </c>
      <c r="K51" s="22" t="s">
        <v>15</v>
      </c>
      <c r="L51" s="32" t="s">
        <v>62</v>
      </c>
      <c r="M51" s="25" t="str">
        <f>IF(C51="","",36-C51)</f>
        <v/>
      </c>
      <c r="N51" s="50" t="str">
        <f>IF(D51="","",11-D51)</f>
        <v/>
      </c>
      <c r="O51" s="48" t="str">
        <f>IF(M51="","",M51-C51)</f>
        <v/>
      </c>
      <c r="P51" s="48" t="str">
        <f>IF(C51="","",IF(C51&lt;18,1,0))</f>
        <v/>
      </c>
      <c r="Q51" s="48" t="str">
        <f>IF(C51="","",IF(C51=18,1,0))</f>
        <v/>
      </c>
      <c r="R51" s="48" t="str">
        <f>IF(C51="","",IF(C51&gt;18,1,0))</f>
        <v/>
      </c>
      <c r="S51" s="48" t="str">
        <f t="shared" si="11"/>
        <v/>
      </c>
      <c r="T51" s="48" t="str">
        <f>IF(N51="","",N51+M51*1000+O51*1000000+S51*1000000000)</f>
        <v/>
      </c>
      <c r="U51" s="55"/>
    </row>
    <row r="52" spans="1:21" ht="1.5" hidden="1" customHeight="1">
      <c r="A52" s="79" t="s">
        <v>25</v>
      </c>
      <c r="B52" s="32" t="s">
        <v>65</v>
      </c>
      <c r="C52" s="25" t="str">
        <f>""</f>
        <v/>
      </c>
      <c r="D52" s="13"/>
      <c r="E52" s="15" t="str">
        <f>IF(C52="","",C52-M52)</f>
        <v/>
      </c>
      <c r="F52" s="15" t="str">
        <f t="shared" ref="F52:F54" si="83">IF(C52="","",IF(C52&gt;18,1,0))</f>
        <v/>
      </c>
      <c r="G52" s="15" t="str">
        <f t="shared" ref="G52:G54" si="84">IF(C52="","",IF(C52=18,1,0))</f>
        <v/>
      </c>
      <c r="H52" s="15" t="str">
        <f t="shared" ref="H52:H54" si="85">IF(C52="","",IF(C52&lt;18,1,0))</f>
        <v/>
      </c>
      <c r="I52" s="5" t="str">
        <f t="shared" si="3"/>
        <v/>
      </c>
      <c r="J52" s="12">
        <f t="shared" si="4"/>
        <v>0</v>
      </c>
      <c r="K52" s="22" t="s">
        <v>15</v>
      </c>
      <c r="L52" s="32" t="s">
        <v>68</v>
      </c>
      <c r="M52" s="25" t="str">
        <f t="shared" ref="M52:M54" si="86">IF(C52="","",36-C52)</f>
        <v/>
      </c>
      <c r="N52" s="50" t="str">
        <f t="shared" ref="N52:N54" si="87">IF(D52="","",11-D52)</f>
        <v/>
      </c>
      <c r="O52" s="48" t="str">
        <f t="shared" ref="O52:O54" si="88">IF(M52="","",M52-C52)</f>
        <v/>
      </c>
      <c r="P52" s="48" t="str">
        <f t="shared" ref="P52:P54" si="89">IF(C52="","",IF(C52&lt;18,1,0))</f>
        <v/>
      </c>
      <c r="Q52" s="48" t="str">
        <f t="shared" ref="Q52:Q54" si="90">IF(C52="","",IF(C52=18,1,0))</f>
        <v/>
      </c>
      <c r="R52" s="48" t="str">
        <f t="shared" ref="R52:R54" si="91">IF(C52="","",IF(C52&gt;18,1,0))</f>
        <v/>
      </c>
      <c r="S52" s="48" t="str">
        <f t="shared" si="11"/>
        <v/>
      </c>
      <c r="T52" s="48" t="str">
        <f t="shared" ref="T52:T54" si="92">IF(N52="","",N52+M52*1000+O52*1000000+S52*1000000000)</f>
        <v/>
      </c>
      <c r="U52" s="55"/>
    </row>
    <row r="53" spans="1:21" ht="1.5" hidden="1" customHeight="1">
      <c r="A53" s="79" t="s">
        <v>25</v>
      </c>
      <c r="B53" s="32" t="s">
        <v>63</v>
      </c>
      <c r="C53" s="25" t="str">
        <f>""</f>
        <v/>
      </c>
      <c r="D53" s="13"/>
      <c r="E53" s="15" t="str">
        <f>IF(C53="","",C53-M53)</f>
        <v/>
      </c>
      <c r="F53" s="15" t="str">
        <f t="shared" si="83"/>
        <v/>
      </c>
      <c r="G53" s="15" t="str">
        <f t="shared" si="84"/>
        <v/>
      </c>
      <c r="H53" s="15" t="str">
        <f t="shared" si="85"/>
        <v/>
      </c>
      <c r="I53" s="5" t="str">
        <f t="shared" si="3"/>
        <v/>
      </c>
      <c r="J53" s="12">
        <f t="shared" si="4"/>
        <v>0</v>
      </c>
      <c r="K53" s="22" t="s">
        <v>15</v>
      </c>
      <c r="L53" s="32" t="s">
        <v>66</v>
      </c>
      <c r="M53" s="25" t="str">
        <f t="shared" si="86"/>
        <v/>
      </c>
      <c r="N53" s="50" t="str">
        <f t="shared" si="87"/>
        <v/>
      </c>
      <c r="O53" s="48" t="str">
        <f t="shared" si="88"/>
        <v/>
      </c>
      <c r="P53" s="48" t="str">
        <f t="shared" si="89"/>
        <v/>
      </c>
      <c r="Q53" s="48" t="str">
        <f t="shared" si="90"/>
        <v/>
      </c>
      <c r="R53" s="48" t="str">
        <f t="shared" si="91"/>
        <v/>
      </c>
      <c r="S53" s="48" t="str">
        <f t="shared" si="11"/>
        <v/>
      </c>
      <c r="T53" s="48" t="str">
        <f t="shared" si="92"/>
        <v/>
      </c>
      <c r="U53" s="55"/>
    </row>
    <row r="54" spans="1:21" ht="1.5" hidden="1" customHeight="1" thickBot="1">
      <c r="A54" s="80" t="s">
        <v>25</v>
      </c>
      <c r="B54" s="33" t="s">
        <v>61</v>
      </c>
      <c r="C54" s="26" t="str">
        <f>""</f>
        <v/>
      </c>
      <c r="D54" s="14"/>
      <c r="E54" s="51" t="str">
        <f>IF(C54="","",C54-M54)</f>
        <v/>
      </c>
      <c r="F54" s="51" t="str">
        <f t="shared" si="83"/>
        <v/>
      </c>
      <c r="G54" s="51" t="str">
        <f t="shared" si="84"/>
        <v/>
      </c>
      <c r="H54" s="51" t="str">
        <f t="shared" si="85"/>
        <v/>
      </c>
      <c r="I54" s="5" t="str">
        <f t="shared" si="3"/>
        <v/>
      </c>
      <c r="J54" s="12">
        <f t="shared" si="4"/>
        <v>0</v>
      </c>
      <c r="K54" s="23" t="s">
        <v>15</v>
      </c>
      <c r="L54" s="33" t="s">
        <v>64</v>
      </c>
      <c r="M54" s="26" t="str">
        <f t="shared" si="86"/>
        <v/>
      </c>
      <c r="N54" s="53" t="str">
        <f t="shared" si="87"/>
        <v/>
      </c>
      <c r="O54" s="48" t="str">
        <f t="shared" si="88"/>
        <v/>
      </c>
      <c r="P54" s="48" t="str">
        <f t="shared" si="89"/>
        <v/>
      </c>
      <c r="Q54" s="48" t="str">
        <f t="shared" si="90"/>
        <v/>
      </c>
      <c r="R54" s="48" t="str">
        <f t="shared" si="91"/>
        <v/>
      </c>
      <c r="S54" s="48" t="str">
        <f t="shared" si="11"/>
        <v/>
      </c>
      <c r="T54" s="48" t="str">
        <f t="shared" si="92"/>
        <v/>
      </c>
      <c r="U54" s="55"/>
    </row>
    <row r="55" spans="1:21" ht="1.5" hidden="1" customHeight="1" thickBot="1">
      <c r="A55" s="1"/>
      <c r="C55" s="30"/>
      <c r="E55" s="16"/>
      <c r="F55" s="16"/>
      <c r="G55" s="16"/>
      <c r="H55" s="16"/>
      <c r="I55" s="5" t="str">
        <f t="shared" si="3"/>
        <v/>
      </c>
      <c r="J55" s="12">
        <f t="shared" si="4"/>
        <v>0</v>
      </c>
      <c r="K55" s="22"/>
      <c r="L55" s="30"/>
      <c r="M55" s="30"/>
      <c r="N55" s="16"/>
      <c r="O55" s="48"/>
      <c r="P55" s="48"/>
      <c r="Q55" s="48"/>
      <c r="R55" s="48"/>
      <c r="S55" s="48" t="str">
        <f t="shared" si="11"/>
        <v/>
      </c>
      <c r="T55" s="55"/>
      <c r="U55" s="55"/>
    </row>
    <row r="56" spans="1:21" s="2" customFormat="1" ht="1.5" hidden="1" customHeight="1">
      <c r="A56" s="27"/>
      <c r="B56" s="31" t="s">
        <v>3</v>
      </c>
      <c r="C56" s="28" t="s">
        <v>4</v>
      </c>
      <c r="D56" s="17" t="s">
        <v>23</v>
      </c>
      <c r="E56" s="17" t="s">
        <v>6</v>
      </c>
      <c r="F56" s="17" t="s">
        <v>7</v>
      </c>
      <c r="G56" s="17" t="s">
        <v>8</v>
      </c>
      <c r="H56" s="17" t="s">
        <v>9</v>
      </c>
      <c r="I56" s="5" t="e">
        <f t="shared" si="3"/>
        <v>#VALUE!</v>
      </c>
      <c r="J56" s="12" t="e">
        <f t="shared" si="4"/>
        <v>#VALUE!</v>
      </c>
      <c r="K56" s="36"/>
      <c r="L56" s="35" t="s">
        <v>12</v>
      </c>
      <c r="M56" s="28" t="s">
        <v>4</v>
      </c>
      <c r="N56" s="18" t="s">
        <v>23</v>
      </c>
      <c r="O56" s="49" t="s">
        <v>6</v>
      </c>
      <c r="P56" s="49" t="s">
        <v>7</v>
      </c>
      <c r="Q56" s="49" t="s">
        <v>8</v>
      </c>
      <c r="R56" s="49" t="s">
        <v>9</v>
      </c>
      <c r="S56" s="48" t="e">
        <f t="shared" si="11"/>
        <v>#VALUE!</v>
      </c>
      <c r="T56" s="54"/>
      <c r="U56" s="54"/>
    </row>
    <row r="57" spans="1:21" ht="1.5" hidden="1" customHeight="1">
      <c r="A57" s="78" t="s">
        <v>33</v>
      </c>
      <c r="B57" s="32" t="s">
        <v>68</v>
      </c>
      <c r="C57" s="25" t="str">
        <f>""</f>
        <v/>
      </c>
      <c r="D57" s="13"/>
      <c r="E57" s="15" t="str">
        <f>IF(C57="","",C57-M57)</f>
        <v/>
      </c>
      <c r="F57" s="15" t="str">
        <f>IF(C57="","",IF(C57&gt;18,1,0))</f>
        <v/>
      </c>
      <c r="G57" s="15" t="str">
        <f>IF(C57="","",IF(C57=18,1,0))</f>
        <v/>
      </c>
      <c r="H57" s="15" t="str">
        <f>IF(C57="","",IF(C57&lt;18,1,0))</f>
        <v/>
      </c>
      <c r="I57" s="5" t="str">
        <f t="shared" si="3"/>
        <v/>
      </c>
      <c r="J57" s="12">
        <f t="shared" si="4"/>
        <v>0</v>
      </c>
      <c r="K57" s="22" t="s">
        <v>15</v>
      </c>
      <c r="L57" s="32" t="s">
        <v>63</v>
      </c>
      <c r="M57" s="25" t="str">
        <f>IF(C57="","",36-C57)</f>
        <v/>
      </c>
      <c r="N57" s="50" t="str">
        <f>IF(D57="","",11-D57)</f>
        <v/>
      </c>
      <c r="O57" s="48" t="str">
        <f>IF(M57="","",M57-C57)</f>
        <v/>
      </c>
      <c r="P57" s="48" t="str">
        <f>IF(C57="","",IF(C57&lt;18,1,0))</f>
        <v/>
      </c>
      <c r="Q57" s="48" t="str">
        <f>IF(C57="","",IF(C57=18,1,0))</f>
        <v/>
      </c>
      <c r="R57" s="48" t="str">
        <f>IF(C57="","",IF(C57&gt;18,1,0))</f>
        <v/>
      </c>
      <c r="S57" s="48" t="str">
        <f t="shared" si="11"/>
        <v/>
      </c>
      <c r="T57" s="48" t="str">
        <f>IF(N57="","",N57+M57*1000+O57*1000000+S57*1000000000)</f>
        <v/>
      </c>
      <c r="U57" s="55"/>
    </row>
    <row r="58" spans="1:21" ht="1.5" hidden="1" customHeight="1">
      <c r="A58" s="79" t="s">
        <v>25</v>
      </c>
      <c r="B58" s="32" t="s">
        <v>62</v>
      </c>
      <c r="C58" s="25" t="str">
        <f>""</f>
        <v/>
      </c>
      <c r="D58" s="13"/>
      <c r="E58" s="15" t="str">
        <f>IF(C58="","",C58-M58)</f>
        <v/>
      </c>
      <c r="F58" s="15" t="str">
        <f t="shared" ref="F58:F60" si="93">IF(C58="","",IF(C58&gt;18,1,0))</f>
        <v/>
      </c>
      <c r="G58" s="15" t="str">
        <f t="shared" ref="G58:G60" si="94">IF(C58="","",IF(C58=18,1,0))</f>
        <v/>
      </c>
      <c r="H58" s="15" t="str">
        <f t="shared" ref="H58:H60" si="95">IF(C58="","",IF(C58&lt;18,1,0))</f>
        <v/>
      </c>
      <c r="I58" s="5" t="str">
        <f t="shared" si="3"/>
        <v/>
      </c>
      <c r="J58" s="12">
        <f t="shared" si="4"/>
        <v>0</v>
      </c>
      <c r="K58" s="22" t="s">
        <v>15</v>
      </c>
      <c r="L58" s="32" t="s">
        <v>65</v>
      </c>
      <c r="M58" s="25" t="str">
        <f t="shared" ref="M58:M60" si="96">IF(C58="","",36-C58)</f>
        <v/>
      </c>
      <c r="N58" s="50" t="str">
        <f t="shared" ref="N58:N60" si="97">IF(D58="","",11-D58)</f>
        <v/>
      </c>
      <c r="O58" s="48" t="str">
        <f t="shared" ref="O58:O60" si="98">IF(M58="","",M58-C58)</f>
        <v/>
      </c>
      <c r="P58" s="48" t="str">
        <f t="shared" ref="P58:P60" si="99">IF(C58="","",IF(C58&lt;18,1,0))</f>
        <v/>
      </c>
      <c r="Q58" s="48" t="str">
        <f t="shared" ref="Q58:Q60" si="100">IF(C58="","",IF(C58=18,1,0))</f>
        <v/>
      </c>
      <c r="R58" s="48" t="str">
        <f t="shared" ref="R58:R60" si="101">IF(C58="","",IF(C58&gt;18,1,0))</f>
        <v/>
      </c>
      <c r="S58" s="48" t="str">
        <f t="shared" si="11"/>
        <v/>
      </c>
      <c r="T58" s="48" t="str">
        <f t="shared" ref="T58:T60" si="102">IF(N58="","",N58+M58*1000+O58*1000000+S58*1000000000)</f>
        <v/>
      </c>
      <c r="U58" s="55"/>
    </row>
    <row r="59" spans="1:21" ht="1.5" hidden="1" customHeight="1">
      <c r="A59" s="79" t="s">
        <v>25</v>
      </c>
      <c r="B59" s="32" t="s">
        <v>61</v>
      </c>
      <c r="C59" s="25" t="str">
        <f>""</f>
        <v/>
      </c>
      <c r="D59" s="13"/>
      <c r="E59" s="15" t="str">
        <f>IF(C59="","",C59-M59)</f>
        <v/>
      </c>
      <c r="F59" s="15" t="str">
        <f t="shared" si="93"/>
        <v/>
      </c>
      <c r="G59" s="15" t="str">
        <f t="shared" si="94"/>
        <v/>
      </c>
      <c r="H59" s="15" t="str">
        <f t="shared" si="95"/>
        <v/>
      </c>
      <c r="I59" s="5" t="str">
        <f t="shared" si="3"/>
        <v/>
      </c>
      <c r="J59" s="12">
        <f t="shared" si="4"/>
        <v>0</v>
      </c>
      <c r="K59" s="22" t="s">
        <v>15</v>
      </c>
      <c r="L59" s="32" t="s">
        <v>67</v>
      </c>
      <c r="M59" s="25" t="str">
        <f t="shared" si="96"/>
        <v/>
      </c>
      <c r="N59" s="50" t="str">
        <f t="shared" si="97"/>
        <v/>
      </c>
      <c r="O59" s="48" t="str">
        <f t="shared" si="98"/>
        <v/>
      </c>
      <c r="P59" s="48" t="str">
        <f t="shared" si="99"/>
        <v/>
      </c>
      <c r="Q59" s="48" t="str">
        <f t="shared" si="100"/>
        <v/>
      </c>
      <c r="R59" s="48" t="str">
        <f t="shared" si="101"/>
        <v/>
      </c>
      <c r="S59" s="48" t="str">
        <f t="shared" si="11"/>
        <v/>
      </c>
      <c r="T59" s="48" t="str">
        <f t="shared" si="102"/>
        <v/>
      </c>
      <c r="U59" s="55"/>
    </row>
    <row r="60" spans="1:21" ht="1.5" hidden="1" customHeight="1" thickBot="1">
      <c r="A60" s="80" t="s">
        <v>25</v>
      </c>
      <c r="B60" s="33" t="s">
        <v>64</v>
      </c>
      <c r="C60" s="26" t="str">
        <f>""</f>
        <v/>
      </c>
      <c r="D60" s="14"/>
      <c r="E60" s="51" t="str">
        <f>IF(C60="","",C60-M60)</f>
        <v/>
      </c>
      <c r="F60" s="51" t="str">
        <f t="shared" si="93"/>
        <v/>
      </c>
      <c r="G60" s="51" t="str">
        <f t="shared" si="94"/>
        <v/>
      </c>
      <c r="H60" s="51" t="str">
        <f t="shared" si="95"/>
        <v/>
      </c>
      <c r="I60" s="5" t="str">
        <f t="shared" si="3"/>
        <v/>
      </c>
      <c r="J60" s="12">
        <f t="shared" si="4"/>
        <v>0</v>
      </c>
      <c r="K60" s="23" t="s">
        <v>15</v>
      </c>
      <c r="L60" s="33" t="s">
        <v>66</v>
      </c>
      <c r="M60" s="26" t="str">
        <f t="shared" si="96"/>
        <v/>
      </c>
      <c r="N60" s="53" t="str">
        <f t="shared" si="97"/>
        <v/>
      </c>
      <c r="O60" s="48" t="str">
        <f t="shared" si="98"/>
        <v/>
      </c>
      <c r="P60" s="48" t="str">
        <f t="shared" si="99"/>
        <v/>
      </c>
      <c r="Q60" s="48" t="str">
        <f t="shared" si="100"/>
        <v/>
      </c>
      <c r="R60" s="48" t="str">
        <f t="shared" si="101"/>
        <v/>
      </c>
      <c r="S60" s="48" t="str">
        <f t="shared" si="11"/>
        <v/>
      </c>
      <c r="T60" s="48" t="str">
        <f t="shared" si="102"/>
        <v/>
      </c>
      <c r="U60" s="55"/>
    </row>
    <row r="61" spans="1:21" ht="1.5" hidden="1" customHeight="1" thickBot="1">
      <c r="A61" s="1"/>
      <c r="C61" s="30"/>
      <c r="I61" s="5" t="str">
        <f t="shared" si="3"/>
        <v/>
      </c>
      <c r="J61" s="12">
        <f t="shared" si="4"/>
        <v>0</v>
      </c>
      <c r="M61" s="30"/>
      <c r="N61" s="16"/>
      <c r="O61" s="48"/>
      <c r="P61" s="48"/>
      <c r="Q61" s="48"/>
      <c r="R61" s="48"/>
      <c r="S61" s="48" t="str">
        <f t="shared" si="11"/>
        <v/>
      </c>
      <c r="T61" s="55"/>
      <c r="U61" s="55"/>
    </row>
    <row r="62" spans="1:21" s="2" customFormat="1" ht="1.5" hidden="1" customHeight="1">
      <c r="A62" s="27"/>
      <c r="B62" s="31" t="s">
        <v>3</v>
      </c>
      <c r="C62" s="28" t="s">
        <v>4</v>
      </c>
      <c r="D62" s="17" t="s">
        <v>23</v>
      </c>
      <c r="E62" s="17" t="s">
        <v>6</v>
      </c>
      <c r="F62" s="17" t="s">
        <v>7</v>
      </c>
      <c r="G62" s="17" t="s">
        <v>8</v>
      </c>
      <c r="H62" s="17" t="s">
        <v>9</v>
      </c>
      <c r="I62" s="5" t="e">
        <f t="shared" si="3"/>
        <v>#VALUE!</v>
      </c>
      <c r="J62" s="12" t="e">
        <f t="shared" si="4"/>
        <v>#VALUE!</v>
      </c>
      <c r="K62" s="36"/>
      <c r="L62" s="35" t="s">
        <v>12</v>
      </c>
      <c r="M62" s="28" t="s">
        <v>4</v>
      </c>
      <c r="N62" s="18" t="s">
        <v>23</v>
      </c>
      <c r="O62" s="49" t="s">
        <v>6</v>
      </c>
      <c r="P62" s="49" t="s">
        <v>7</v>
      </c>
      <c r="Q62" s="49" t="s">
        <v>8</v>
      </c>
      <c r="R62" s="49" t="s">
        <v>9</v>
      </c>
      <c r="S62" s="48" t="e">
        <f t="shared" si="11"/>
        <v>#VALUE!</v>
      </c>
      <c r="T62" s="54"/>
      <c r="U62" s="54"/>
    </row>
    <row r="63" spans="1:21" ht="1.5" hidden="1" customHeight="1">
      <c r="A63" s="78" t="s">
        <v>34</v>
      </c>
      <c r="B63" s="32" t="s">
        <v>65</v>
      </c>
      <c r="C63" s="25" t="str">
        <f>""</f>
        <v/>
      </c>
      <c r="D63" s="13"/>
      <c r="E63" s="15" t="str">
        <f>IF(C63="","",C63-M63)</f>
        <v/>
      </c>
      <c r="F63" s="15" t="str">
        <f>IF(C63="","",IF(C63&gt;18,1,0))</f>
        <v/>
      </c>
      <c r="G63" s="15" t="str">
        <f>IF(C63="","",IF(C63=18,1,0))</f>
        <v/>
      </c>
      <c r="H63" s="15" t="str">
        <f>IF(C63="","",IF(C63&lt;18,1,0))</f>
        <v/>
      </c>
      <c r="I63" s="5" t="str">
        <f t="shared" si="3"/>
        <v/>
      </c>
      <c r="J63" s="12">
        <f t="shared" si="4"/>
        <v>0</v>
      </c>
      <c r="K63" s="22" t="s">
        <v>15</v>
      </c>
      <c r="L63" s="32" t="s">
        <v>61</v>
      </c>
      <c r="M63" s="25" t="str">
        <f>IF(C63="","",36-C63)</f>
        <v/>
      </c>
      <c r="N63" s="50" t="str">
        <f>IF(D63="","",11-D63)</f>
        <v/>
      </c>
      <c r="O63" s="48" t="str">
        <f>IF(M63="","",M63-C63)</f>
        <v/>
      </c>
      <c r="P63" s="48" t="str">
        <f>IF(C63="","",IF(C63&lt;18,1,0))</f>
        <v/>
      </c>
      <c r="Q63" s="48" t="str">
        <f>IF(C63="","",IF(C63=18,1,0))</f>
        <v/>
      </c>
      <c r="R63" s="48" t="str">
        <f>IF(C63="","",IF(C63&gt;18,1,0))</f>
        <v/>
      </c>
      <c r="S63" s="48" t="str">
        <f t="shared" si="11"/>
        <v/>
      </c>
      <c r="T63" s="48" t="str">
        <f>IF(N63="","",N63+M63*1000+O63*1000000+S63*1000000000)</f>
        <v/>
      </c>
      <c r="U63" s="55"/>
    </row>
    <row r="64" spans="1:21" ht="1.5" hidden="1" customHeight="1">
      <c r="A64" s="79" t="s">
        <v>25</v>
      </c>
      <c r="B64" s="32" t="s">
        <v>63</v>
      </c>
      <c r="C64" s="25" t="str">
        <f>""</f>
        <v/>
      </c>
      <c r="D64" s="13"/>
      <c r="E64" s="15" t="str">
        <f>IF(C64="","",C64-M64)</f>
        <v/>
      </c>
      <c r="F64" s="15" t="str">
        <f t="shared" ref="F64:F66" si="103">IF(C64="","",IF(C64&gt;18,1,0))</f>
        <v/>
      </c>
      <c r="G64" s="15" t="str">
        <f t="shared" ref="G64:G66" si="104">IF(C64="","",IF(C64=18,1,0))</f>
        <v/>
      </c>
      <c r="H64" s="15" t="str">
        <f t="shared" ref="H64:H66" si="105">IF(C64="","",IF(C64&lt;18,1,0))</f>
        <v/>
      </c>
      <c r="I64" s="5" t="str">
        <f t="shared" si="3"/>
        <v/>
      </c>
      <c r="J64" s="12">
        <f t="shared" si="4"/>
        <v>0</v>
      </c>
      <c r="K64" s="22" t="s">
        <v>15</v>
      </c>
      <c r="L64" s="32" t="s">
        <v>62</v>
      </c>
      <c r="M64" s="25" t="str">
        <f t="shared" ref="M64:M66" si="106">IF(C64="","",36-C64)</f>
        <v/>
      </c>
      <c r="N64" s="50" t="str">
        <f t="shared" ref="N64:N66" si="107">IF(D64="","",11-D64)</f>
        <v/>
      </c>
      <c r="O64" s="48" t="str">
        <f t="shared" ref="O64:O66" si="108">IF(M64="","",M64-C64)</f>
        <v/>
      </c>
      <c r="P64" s="48" t="str">
        <f t="shared" ref="P64:P66" si="109">IF(C64="","",IF(C64&lt;18,1,0))</f>
        <v/>
      </c>
      <c r="Q64" s="48" t="str">
        <f t="shared" ref="Q64:Q66" si="110">IF(C64="","",IF(C64=18,1,0))</f>
        <v/>
      </c>
      <c r="R64" s="48" t="str">
        <f t="shared" ref="R64:R66" si="111">IF(C64="","",IF(C64&gt;18,1,0))</f>
        <v/>
      </c>
      <c r="S64" s="48" t="str">
        <f t="shared" si="11"/>
        <v/>
      </c>
      <c r="T64" s="48" t="str">
        <f t="shared" ref="T64:T66" si="112">IF(N64="","",N64+M64*1000+O64*1000000+S64*1000000000)</f>
        <v/>
      </c>
      <c r="U64" s="55"/>
    </row>
    <row r="65" spans="1:21" ht="1.5" hidden="1" customHeight="1">
      <c r="A65" s="79" t="s">
        <v>25</v>
      </c>
      <c r="B65" s="32" t="s">
        <v>66</v>
      </c>
      <c r="C65" s="25" t="str">
        <f>""</f>
        <v/>
      </c>
      <c r="D65" s="13"/>
      <c r="E65" s="15" t="str">
        <f>IF(C65="","",C65-M65)</f>
        <v/>
      </c>
      <c r="F65" s="15" t="str">
        <f t="shared" si="103"/>
        <v/>
      </c>
      <c r="G65" s="15" t="str">
        <f t="shared" si="104"/>
        <v/>
      </c>
      <c r="H65" s="15" t="str">
        <f t="shared" si="105"/>
        <v/>
      </c>
      <c r="I65" s="5" t="str">
        <f t="shared" si="3"/>
        <v/>
      </c>
      <c r="J65" s="12">
        <f t="shared" si="4"/>
        <v>0</v>
      </c>
      <c r="K65" s="22" t="s">
        <v>15</v>
      </c>
      <c r="L65" s="32" t="s">
        <v>68</v>
      </c>
      <c r="M65" s="25" t="str">
        <f t="shared" si="106"/>
        <v/>
      </c>
      <c r="N65" s="50" t="str">
        <f t="shared" si="107"/>
        <v/>
      </c>
      <c r="O65" s="48" t="str">
        <f t="shared" si="108"/>
        <v/>
      </c>
      <c r="P65" s="48" t="str">
        <f t="shared" si="109"/>
        <v/>
      </c>
      <c r="Q65" s="48" t="str">
        <f t="shared" si="110"/>
        <v/>
      </c>
      <c r="R65" s="48" t="str">
        <f t="shared" si="111"/>
        <v/>
      </c>
      <c r="S65" s="48" t="str">
        <f t="shared" si="11"/>
        <v/>
      </c>
      <c r="T65" s="48" t="str">
        <f t="shared" si="112"/>
        <v/>
      </c>
      <c r="U65" s="55"/>
    </row>
    <row r="66" spans="1:21" ht="1.5" hidden="1" customHeight="1" thickBot="1">
      <c r="A66" s="80" t="s">
        <v>25</v>
      </c>
      <c r="B66" s="33" t="s">
        <v>67</v>
      </c>
      <c r="C66" s="26" t="str">
        <f>""</f>
        <v/>
      </c>
      <c r="D66" s="14"/>
      <c r="E66" s="51" t="str">
        <f>IF(C66="","",C66-M66)</f>
        <v/>
      </c>
      <c r="F66" s="51" t="str">
        <f t="shared" si="103"/>
        <v/>
      </c>
      <c r="G66" s="51" t="str">
        <f t="shared" si="104"/>
        <v/>
      </c>
      <c r="H66" s="51" t="str">
        <f t="shared" si="105"/>
        <v/>
      </c>
      <c r="I66" s="5" t="str">
        <f t="shared" si="3"/>
        <v/>
      </c>
      <c r="J66" s="12">
        <f t="shared" si="4"/>
        <v>0</v>
      </c>
      <c r="K66" s="23" t="s">
        <v>15</v>
      </c>
      <c r="L66" s="33" t="s">
        <v>64</v>
      </c>
      <c r="M66" s="26" t="str">
        <f t="shared" si="106"/>
        <v/>
      </c>
      <c r="N66" s="53" t="str">
        <f t="shared" si="107"/>
        <v/>
      </c>
      <c r="O66" s="48" t="str">
        <f t="shared" si="108"/>
        <v/>
      </c>
      <c r="P66" s="48" t="str">
        <f t="shared" si="109"/>
        <v/>
      </c>
      <c r="Q66" s="48" t="str">
        <f t="shared" si="110"/>
        <v/>
      </c>
      <c r="R66" s="48" t="str">
        <f t="shared" si="111"/>
        <v/>
      </c>
      <c r="S66" s="48" t="str">
        <f t="shared" si="11"/>
        <v/>
      </c>
      <c r="T66" s="48" t="str">
        <f t="shared" si="112"/>
        <v/>
      </c>
      <c r="U66" s="55"/>
    </row>
    <row r="67" spans="1:21" ht="1.5" hidden="1" customHeight="1" thickBot="1">
      <c r="A67" s="1"/>
      <c r="B67" s="30"/>
      <c r="C67" s="30"/>
      <c r="I67" s="5" t="str">
        <f t="shared" si="3"/>
        <v/>
      </c>
      <c r="J67" s="12">
        <f t="shared" si="4"/>
        <v>0</v>
      </c>
      <c r="M67" s="30"/>
      <c r="N67" s="16"/>
      <c r="O67" s="48"/>
      <c r="P67" s="48"/>
      <c r="Q67" s="48"/>
      <c r="R67" s="48"/>
      <c r="S67" s="48" t="str">
        <f t="shared" si="11"/>
        <v/>
      </c>
      <c r="T67" s="55"/>
      <c r="U67" s="55"/>
    </row>
    <row r="68" spans="1:21" s="2" customFormat="1" ht="1.5" hidden="1" customHeight="1">
      <c r="A68" s="27"/>
      <c r="B68" s="31" t="s">
        <v>3</v>
      </c>
      <c r="C68" s="28" t="s">
        <v>4</v>
      </c>
      <c r="D68" s="17" t="s">
        <v>23</v>
      </c>
      <c r="E68" s="17" t="s">
        <v>6</v>
      </c>
      <c r="F68" s="17" t="s">
        <v>7</v>
      </c>
      <c r="G68" s="17" t="s">
        <v>8</v>
      </c>
      <c r="H68" s="17" t="s">
        <v>9</v>
      </c>
      <c r="I68" s="5" t="e">
        <f t="shared" ref="I68:I131" si="113">IF(C68="","",(F68*3+G68*2+H68*1))</f>
        <v>#VALUE!</v>
      </c>
      <c r="J68" s="12" t="e">
        <f t="shared" ref="J68:J131" si="114">IF(C68="",0,D68+C68*1000+E68*1000000+I68*1000000000)</f>
        <v>#VALUE!</v>
      </c>
      <c r="K68" s="36"/>
      <c r="L68" s="35" t="s">
        <v>12</v>
      </c>
      <c r="M68" s="28" t="s">
        <v>4</v>
      </c>
      <c r="N68" s="18" t="s">
        <v>23</v>
      </c>
      <c r="O68" s="49" t="s">
        <v>6</v>
      </c>
      <c r="P68" s="49" t="s">
        <v>7</v>
      </c>
      <c r="Q68" s="49" t="s">
        <v>8</v>
      </c>
      <c r="R68" s="49" t="s">
        <v>9</v>
      </c>
      <c r="S68" s="48" t="e">
        <f t="shared" ref="S68:S85" si="115">IF(C68="","",(P68*3+Q68*2+R68*1))</f>
        <v>#VALUE!</v>
      </c>
      <c r="T68" s="54"/>
      <c r="U68" s="54"/>
    </row>
    <row r="69" spans="1:21" ht="1.5" hidden="1" customHeight="1">
      <c r="A69" s="78" t="s">
        <v>35</v>
      </c>
      <c r="B69" s="32" t="s">
        <v>61</v>
      </c>
      <c r="C69" s="25" t="str">
        <f>""</f>
        <v/>
      </c>
      <c r="D69" s="13"/>
      <c r="E69" s="15" t="str">
        <f>IF(C69="","",C69-M69)</f>
        <v/>
      </c>
      <c r="F69" s="15" t="str">
        <f>IF(C69="","",IF(C69&gt;18,1,0))</f>
        <v/>
      </c>
      <c r="G69" s="15" t="str">
        <f>IF(C69="","",IF(C69=18,1,0))</f>
        <v/>
      </c>
      <c r="H69" s="15" t="str">
        <f>IF(C69="","",IF(C69&lt;18,1,0))</f>
        <v/>
      </c>
      <c r="I69" s="5" t="str">
        <f t="shared" si="113"/>
        <v/>
      </c>
      <c r="J69" s="12">
        <f t="shared" si="114"/>
        <v>0</v>
      </c>
      <c r="K69" s="22" t="s">
        <v>15</v>
      </c>
      <c r="L69" s="32" t="s">
        <v>63</v>
      </c>
      <c r="M69" s="25" t="str">
        <f>IF(C69="","",36-C69)</f>
        <v/>
      </c>
      <c r="N69" s="50" t="str">
        <f>IF(D69="","",11-D69)</f>
        <v/>
      </c>
      <c r="O69" s="48" t="str">
        <f>IF(M69="","",M69-C69)</f>
        <v/>
      </c>
      <c r="P69" s="48" t="str">
        <f>IF(C69="","",IF(C69&lt;18,1,0))</f>
        <v/>
      </c>
      <c r="Q69" s="48" t="str">
        <f>IF(C69="","",IF(C69=18,1,0))</f>
        <v/>
      </c>
      <c r="R69" s="48" t="str">
        <f>IF(C69="","",IF(C69&gt;18,1,0))</f>
        <v/>
      </c>
      <c r="S69" s="48" t="str">
        <f t="shared" si="115"/>
        <v/>
      </c>
      <c r="T69" s="48" t="str">
        <f>IF(N69="","",N69+M69*1000+O69*1000000+S69*1000000000)</f>
        <v/>
      </c>
      <c r="U69" s="55"/>
    </row>
    <row r="70" spans="1:21" ht="1.5" hidden="1" customHeight="1">
      <c r="A70" s="79" t="s">
        <v>25</v>
      </c>
      <c r="B70" s="32" t="s">
        <v>67</v>
      </c>
      <c r="C70" s="25" t="str">
        <f>""</f>
        <v/>
      </c>
      <c r="D70" s="13"/>
      <c r="E70" s="15" t="str">
        <f>IF(C70="","",C70-M70)</f>
        <v/>
      </c>
      <c r="F70" s="15" t="str">
        <f t="shared" ref="F70:F72" si="116">IF(C70="","",IF(C70&gt;18,1,0))</f>
        <v/>
      </c>
      <c r="G70" s="15" t="str">
        <f t="shared" ref="G70:G72" si="117">IF(C70="","",IF(C70=18,1,0))</f>
        <v/>
      </c>
      <c r="H70" s="15" t="str">
        <f t="shared" ref="H70:H72" si="118">IF(C70="","",IF(C70&lt;18,1,0))</f>
        <v/>
      </c>
      <c r="I70" s="5" t="str">
        <f t="shared" si="113"/>
        <v/>
      </c>
      <c r="J70" s="12">
        <f t="shared" si="114"/>
        <v>0</v>
      </c>
      <c r="K70" s="22" t="s">
        <v>15</v>
      </c>
      <c r="L70" s="32" t="s">
        <v>65</v>
      </c>
      <c r="M70" s="25" t="str">
        <f t="shared" ref="M70:M72" si="119">IF(C70="","",36-C70)</f>
        <v/>
      </c>
      <c r="N70" s="50" t="str">
        <f t="shared" ref="N70:N72" si="120">IF(D70="","",11-D70)</f>
        <v/>
      </c>
      <c r="O70" s="48" t="str">
        <f t="shared" ref="O70:O72" si="121">IF(M70="","",M70-C70)</f>
        <v/>
      </c>
      <c r="P70" s="48" t="str">
        <f t="shared" ref="P70:P72" si="122">IF(C70="","",IF(C70&lt;18,1,0))</f>
        <v/>
      </c>
      <c r="Q70" s="48" t="str">
        <f t="shared" ref="Q70:Q72" si="123">IF(C70="","",IF(C70=18,1,0))</f>
        <v/>
      </c>
      <c r="R70" s="48" t="str">
        <f t="shared" ref="R70:R72" si="124">IF(C70="","",IF(C70&gt;18,1,0))</f>
        <v/>
      </c>
      <c r="S70" s="48" t="str">
        <f t="shared" si="115"/>
        <v/>
      </c>
      <c r="T70" s="48" t="str">
        <f t="shared" ref="T70:T72" si="125">IF(N70="","",N70+M70*1000+O70*1000000+S70*1000000000)</f>
        <v/>
      </c>
      <c r="U70" s="55"/>
    </row>
    <row r="71" spans="1:21" ht="1.5" hidden="1" customHeight="1">
      <c r="A71" s="79" t="s">
        <v>25</v>
      </c>
      <c r="B71" s="32" t="s">
        <v>64</v>
      </c>
      <c r="C71" s="25" t="str">
        <f>""</f>
        <v/>
      </c>
      <c r="D71" s="13"/>
      <c r="E71" s="15" t="str">
        <f>IF(C71="","",C71-M71)</f>
        <v/>
      </c>
      <c r="F71" s="15" t="str">
        <f t="shared" si="116"/>
        <v/>
      </c>
      <c r="G71" s="15" t="str">
        <f t="shared" si="117"/>
        <v/>
      </c>
      <c r="H71" s="15" t="str">
        <f t="shared" si="118"/>
        <v/>
      </c>
      <c r="I71" s="5" t="str">
        <f t="shared" si="113"/>
        <v/>
      </c>
      <c r="J71" s="12">
        <f t="shared" si="114"/>
        <v>0</v>
      </c>
      <c r="K71" s="22" t="s">
        <v>15</v>
      </c>
      <c r="L71" s="32" t="s">
        <v>68</v>
      </c>
      <c r="M71" s="25" t="str">
        <f t="shared" si="119"/>
        <v/>
      </c>
      <c r="N71" s="50" t="str">
        <f t="shared" si="120"/>
        <v/>
      </c>
      <c r="O71" s="48" t="str">
        <f t="shared" si="121"/>
        <v/>
      </c>
      <c r="P71" s="48" t="str">
        <f t="shared" si="122"/>
        <v/>
      </c>
      <c r="Q71" s="48" t="str">
        <f t="shared" si="123"/>
        <v/>
      </c>
      <c r="R71" s="48" t="str">
        <f t="shared" si="124"/>
        <v/>
      </c>
      <c r="S71" s="48" t="str">
        <f t="shared" si="115"/>
        <v/>
      </c>
      <c r="T71" s="48" t="str">
        <f t="shared" si="125"/>
        <v/>
      </c>
      <c r="U71" s="55"/>
    </row>
    <row r="72" spans="1:21" ht="1.5" hidden="1" customHeight="1" thickBot="1">
      <c r="A72" s="80" t="s">
        <v>25</v>
      </c>
      <c r="B72" s="33" t="s">
        <v>62</v>
      </c>
      <c r="C72" s="26" t="str">
        <f>""</f>
        <v/>
      </c>
      <c r="D72" s="14"/>
      <c r="E72" s="51" t="str">
        <f>IF(C72="","",C72-M72)</f>
        <v/>
      </c>
      <c r="F72" s="51" t="str">
        <f t="shared" si="116"/>
        <v/>
      </c>
      <c r="G72" s="51" t="str">
        <f t="shared" si="117"/>
        <v/>
      </c>
      <c r="H72" s="51" t="str">
        <f t="shared" si="118"/>
        <v/>
      </c>
      <c r="I72" s="5" t="str">
        <f t="shared" si="113"/>
        <v/>
      </c>
      <c r="J72" s="12">
        <f t="shared" si="114"/>
        <v>0</v>
      </c>
      <c r="K72" s="23" t="s">
        <v>15</v>
      </c>
      <c r="L72" s="33" t="s">
        <v>66</v>
      </c>
      <c r="M72" s="26" t="str">
        <f t="shared" si="119"/>
        <v/>
      </c>
      <c r="N72" s="53" t="str">
        <f t="shared" si="120"/>
        <v/>
      </c>
      <c r="O72" s="48" t="str">
        <f t="shared" si="121"/>
        <v/>
      </c>
      <c r="P72" s="48" t="str">
        <f t="shared" si="122"/>
        <v/>
      </c>
      <c r="Q72" s="48" t="str">
        <f t="shared" si="123"/>
        <v/>
      </c>
      <c r="R72" s="48" t="str">
        <f t="shared" si="124"/>
        <v/>
      </c>
      <c r="S72" s="48" t="str">
        <f t="shared" si="115"/>
        <v/>
      </c>
      <c r="T72" s="48" t="str">
        <f t="shared" si="125"/>
        <v/>
      </c>
      <c r="U72" s="55"/>
    </row>
    <row r="73" spans="1:21" ht="1.5" hidden="1" customHeight="1" thickBot="1">
      <c r="A73" s="1"/>
      <c r="B73" s="30"/>
      <c r="C73" s="30"/>
      <c r="I73" s="5" t="str">
        <f t="shared" si="113"/>
        <v/>
      </c>
      <c r="J73" s="12">
        <f t="shared" si="114"/>
        <v>0</v>
      </c>
      <c r="M73" s="30"/>
      <c r="N73" s="16"/>
      <c r="O73" s="48"/>
      <c r="P73" s="48"/>
      <c r="Q73" s="48"/>
      <c r="R73" s="48"/>
      <c r="S73" s="48" t="str">
        <f t="shared" si="115"/>
        <v/>
      </c>
      <c r="T73" s="55"/>
      <c r="U73" s="55"/>
    </row>
    <row r="74" spans="1:21" s="2" customFormat="1" ht="1.5" hidden="1" customHeight="1">
      <c r="A74" s="27"/>
      <c r="B74" s="31" t="s">
        <v>3</v>
      </c>
      <c r="C74" s="28" t="s">
        <v>4</v>
      </c>
      <c r="D74" s="17" t="s">
        <v>23</v>
      </c>
      <c r="E74" s="17" t="s">
        <v>6</v>
      </c>
      <c r="F74" s="17" t="s">
        <v>7</v>
      </c>
      <c r="G74" s="17" t="s">
        <v>8</v>
      </c>
      <c r="H74" s="17" t="s">
        <v>9</v>
      </c>
      <c r="I74" s="5" t="e">
        <f t="shared" si="113"/>
        <v>#VALUE!</v>
      </c>
      <c r="J74" s="12" t="e">
        <f t="shared" si="114"/>
        <v>#VALUE!</v>
      </c>
      <c r="K74" s="36"/>
      <c r="L74" s="35" t="s">
        <v>12</v>
      </c>
      <c r="M74" s="28" t="s">
        <v>4</v>
      </c>
      <c r="N74" s="18" t="s">
        <v>23</v>
      </c>
      <c r="O74" s="49" t="s">
        <v>6</v>
      </c>
      <c r="P74" s="49" t="s">
        <v>7</v>
      </c>
      <c r="Q74" s="49" t="s">
        <v>8</v>
      </c>
      <c r="R74" s="49" t="s">
        <v>9</v>
      </c>
      <c r="S74" s="48" t="e">
        <f t="shared" si="115"/>
        <v>#VALUE!</v>
      </c>
      <c r="T74" s="54"/>
      <c r="U74" s="54"/>
    </row>
    <row r="75" spans="1:21" ht="1.5" hidden="1" customHeight="1">
      <c r="A75" s="78" t="s">
        <v>36</v>
      </c>
      <c r="B75" s="32" t="s">
        <v>66</v>
      </c>
      <c r="C75" s="25" t="str">
        <f>""</f>
        <v/>
      </c>
      <c r="D75" s="13"/>
      <c r="E75" s="15" t="str">
        <f>IF(C75="","",C75-M75)</f>
        <v/>
      </c>
      <c r="F75" s="15" t="str">
        <f>IF(C75="","",IF(C75&gt;18,1,0))</f>
        <v/>
      </c>
      <c r="G75" s="15" t="str">
        <f>IF(C75="","",IF(C75=18,1,0))</f>
        <v/>
      </c>
      <c r="H75" s="15" t="str">
        <f>IF(C75="","",IF(C75&lt;18,1,0))</f>
        <v/>
      </c>
      <c r="I75" s="5" t="str">
        <f t="shared" si="113"/>
        <v/>
      </c>
      <c r="J75" s="12">
        <f t="shared" si="114"/>
        <v>0</v>
      </c>
      <c r="K75" s="22" t="s">
        <v>15</v>
      </c>
      <c r="L75" s="32" t="s">
        <v>61</v>
      </c>
      <c r="M75" s="25" t="str">
        <f>IF(C75="","",36-C75)</f>
        <v/>
      </c>
      <c r="N75" s="50" t="str">
        <f>IF(D75="","",11-D75)</f>
        <v/>
      </c>
      <c r="O75" s="48" t="str">
        <f>IF(M75="","",M75-C75)</f>
        <v/>
      </c>
      <c r="P75" s="48" t="str">
        <f>IF(C75="","",IF(C75&lt;18,1,0))</f>
        <v/>
      </c>
      <c r="Q75" s="48" t="str">
        <f>IF(C75="","",IF(C75=18,1,0))</f>
        <v/>
      </c>
      <c r="R75" s="48" t="str">
        <f>IF(C75="","",IF(C75&gt;18,1,0))</f>
        <v/>
      </c>
      <c r="S75" s="48" t="str">
        <f t="shared" si="115"/>
        <v/>
      </c>
      <c r="T75" s="48" t="str">
        <f>IF(N75="","",N75+M75*1000+O75*1000000+S75*1000000000)</f>
        <v/>
      </c>
      <c r="U75" s="55"/>
    </row>
    <row r="76" spans="1:21" ht="1.5" hidden="1" customHeight="1">
      <c r="A76" s="79" t="s">
        <v>25</v>
      </c>
      <c r="B76" s="32" t="s">
        <v>68</v>
      </c>
      <c r="C76" s="25" t="str">
        <f>""</f>
        <v/>
      </c>
      <c r="D76" s="13"/>
      <c r="E76" s="15" t="str">
        <f>IF(C76="","",C76-M76)</f>
        <v/>
      </c>
      <c r="F76" s="15" t="str">
        <f t="shared" ref="F76:F78" si="126">IF(C76="","",IF(C76&gt;18,1,0))</f>
        <v/>
      </c>
      <c r="G76" s="15" t="str">
        <f t="shared" ref="G76:G78" si="127">IF(C76="","",IF(C76=18,1,0))</f>
        <v/>
      </c>
      <c r="H76" s="15" t="str">
        <f t="shared" ref="H76:H78" si="128">IF(C76="","",IF(C76&lt;18,1,0))</f>
        <v/>
      </c>
      <c r="I76" s="5" t="str">
        <f t="shared" si="113"/>
        <v/>
      </c>
      <c r="J76" s="12">
        <f t="shared" si="114"/>
        <v>0</v>
      </c>
      <c r="K76" s="22" t="s">
        <v>15</v>
      </c>
      <c r="L76" s="32" t="s">
        <v>62</v>
      </c>
      <c r="M76" s="25" t="str">
        <f t="shared" ref="M76:M78" si="129">IF(C76="","",36-C76)</f>
        <v/>
      </c>
      <c r="N76" s="50" t="str">
        <f t="shared" ref="N76:N78" si="130">IF(D76="","",11-D76)</f>
        <v/>
      </c>
      <c r="O76" s="48" t="str">
        <f t="shared" ref="O76:O78" si="131">IF(M76="","",M76-C76)</f>
        <v/>
      </c>
      <c r="P76" s="48" t="str">
        <f t="shared" ref="P76:P78" si="132">IF(C76="","",IF(C76&lt;18,1,0))</f>
        <v/>
      </c>
      <c r="Q76" s="48" t="str">
        <f t="shared" ref="Q76:Q78" si="133">IF(C76="","",IF(C76=18,1,0))</f>
        <v/>
      </c>
      <c r="R76" s="48" t="str">
        <f t="shared" ref="R76:R78" si="134">IF(C76="","",IF(C76&gt;18,1,0))</f>
        <v/>
      </c>
      <c r="S76" s="48" t="str">
        <f t="shared" si="115"/>
        <v/>
      </c>
      <c r="T76" s="48" t="str">
        <f t="shared" ref="T76:T78" si="135">IF(N76="","",N76+M76*1000+O76*1000000+S76*1000000000)</f>
        <v/>
      </c>
      <c r="U76" s="55"/>
    </row>
    <row r="77" spans="1:21" ht="1.5" hidden="1" customHeight="1">
      <c r="A77" s="79" t="s">
        <v>25</v>
      </c>
      <c r="B77" s="32" t="s">
        <v>64</v>
      </c>
      <c r="C77" s="25" t="str">
        <f>""</f>
        <v/>
      </c>
      <c r="D77" s="13"/>
      <c r="E77" s="15" t="str">
        <f>IF(C77="","",C77-M77)</f>
        <v/>
      </c>
      <c r="F77" s="15" t="str">
        <f t="shared" si="126"/>
        <v/>
      </c>
      <c r="G77" s="15" t="str">
        <f t="shared" si="127"/>
        <v/>
      </c>
      <c r="H77" s="15" t="str">
        <f t="shared" si="128"/>
        <v/>
      </c>
      <c r="I77" s="5" t="str">
        <f t="shared" si="113"/>
        <v/>
      </c>
      <c r="J77" s="12">
        <f t="shared" si="114"/>
        <v>0</v>
      </c>
      <c r="K77" s="22" t="s">
        <v>15</v>
      </c>
      <c r="L77" s="32" t="s">
        <v>65</v>
      </c>
      <c r="M77" s="25" t="str">
        <f t="shared" si="129"/>
        <v/>
      </c>
      <c r="N77" s="50" t="str">
        <f t="shared" si="130"/>
        <v/>
      </c>
      <c r="O77" s="48" t="str">
        <f t="shared" si="131"/>
        <v/>
      </c>
      <c r="P77" s="48" t="str">
        <f t="shared" si="132"/>
        <v/>
      </c>
      <c r="Q77" s="48" t="str">
        <f t="shared" si="133"/>
        <v/>
      </c>
      <c r="R77" s="48" t="str">
        <f t="shared" si="134"/>
        <v/>
      </c>
      <c r="S77" s="48" t="str">
        <f t="shared" si="115"/>
        <v/>
      </c>
      <c r="T77" s="48" t="str">
        <f t="shared" si="135"/>
        <v/>
      </c>
      <c r="U77" s="55"/>
    </row>
    <row r="78" spans="1:21" ht="1.5" hidden="1" customHeight="1" thickBot="1">
      <c r="A78" s="80" t="s">
        <v>25</v>
      </c>
      <c r="B78" s="33" t="s">
        <v>63</v>
      </c>
      <c r="C78" s="26" t="str">
        <f>""</f>
        <v/>
      </c>
      <c r="D78" s="14"/>
      <c r="E78" s="51" t="str">
        <f>IF(C78="","",C78-M78)</f>
        <v/>
      </c>
      <c r="F78" s="51" t="str">
        <f t="shared" si="126"/>
        <v/>
      </c>
      <c r="G78" s="51" t="str">
        <f t="shared" si="127"/>
        <v/>
      </c>
      <c r="H78" s="51" t="str">
        <f t="shared" si="128"/>
        <v/>
      </c>
      <c r="I78" s="5" t="str">
        <f t="shared" si="113"/>
        <v/>
      </c>
      <c r="J78" s="12">
        <f t="shared" si="114"/>
        <v>0</v>
      </c>
      <c r="K78" s="23" t="s">
        <v>15</v>
      </c>
      <c r="L78" s="33" t="s">
        <v>67</v>
      </c>
      <c r="M78" s="26" t="str">
        <f t="shared" si="129"/>
        <v/>
      </c>
      <c r="N78" s="53" t="str">
        <f t="shared" si="130"/>
        <v/>
      </c>
      <c r="O78" s="48" t="str">
        <f t="shared" si="131"/>
        <v/>
      </c>
      <c r="P78" s="48" t="str">
        <f t="shared" si="132"/>
        <v/>
      </c>
      <c r="Q78" s="48" t="str">
        <f t="shared" si="133"/>
        <v/>
      </c>
      <c r="R78" s="48" t="str">
        <f t="shared" si="134"/>
        <v/>
      </c>
      <c r="S78" s="48" t="str">
        <f t="shared" si="115"/>
        <v/>
      </c>
      <c r="T78" s="48" t="str">
        <f t="shared" si="135"/>
        <v/>
      </c>
      <c r="U78" s="55"/>
    </row>
    <row r="79" spans="1:21" ht="1.5" hidden="1" customHeight="1" thickBot="1">
      <c r="A79" s="1"/>
      <c r="B79" s="30"/>
      <c r="C79" s="30"/>
      <c r="I79" s="5" t="str">
        <f t="shared" si="113"/>
        <v/>
      </c>
      <c r="J79" s="12">
        <f t="shared" si="114"/>
        <v>0</v>
      </c>
      <c r="M79" s="30"/>
      <c r="N79" s="16"/>
      <c r="O79" s="48"/>
      <c r="P79" s="48"/>
      <c r="Q79" s="48"/>
      <c r="R79" s="48"/>
      <c r="S79" s="48" t="str">
        <f t="shared" si="115"/>
        <v/>
      </c>
      <c r="T79" s="55"/>
      <c r="U79" s="55"/>
    </row>
    <row r="80" spans="1:21" s="2" customFormat="1" ht="1.5" hidden="1" customHeight="1">
      <c r="A80" s="27"/>
      <c r="B80" s="31" t="s">
        <v>3</v>
      </c>
      <c r="C80" s="28" t="s">
        <v>4</v>
      </c>
      <c r="D80" s="17" t="s">
        <v>23</v>
      </c>
      <c r="E80" s="17" t="s">
        <v>6</v>
      </c>
      <c r="F80" s="17" t="s">
        <v>7</v>
      </c>
      <c r="G80" s="17" t="s">
        <v>8</v>
      </c>
      <c r="H80" s="17" t="s">
        <v>9</v>
      </c>
      <c r="I80" s="5" t="e">
        <f t="shared" si="113"/>
        <v>#VALUE!</v>
      </c>
      <c r="J80" s="12" t="e">
        <f t="shared" si="114"/>
        <v>#VALUE!</v>
      </c>
      <c r="K80" s="36"/>
      <c r="L80" s="35" t="s">
        <v>12</v>
      </c>
      <c r="M80" s="28" t="s">
        <v>4</v>
      </c>
      <c r="N80" s="18" t="s">
        <v>23</v>
      </c>
      <c r="O80" s="49" t="s">
        <v>6</v>
      </c>
      <c r="P80" s="49" t="s">
        <v>7</v>
      </c>
      <c r="Q80" s="49" t="s">
        <v>8</v>
      </c>
      <c r="R80" s="49" t="s">
        <v>9</v>
      </c>
      <c r="S80" s="48" t="e">
        <f t="shared" si="115"/>
        <v>#VALUE!</v>
      </c>
      <c r="T80" s="54"/>
      <c r="U80" s="54"/>
    </row>
    <row r="81" spans="1:21" ht="1.5" hidden="1" customHeight="1">
      <c r="A81" s="78" t="s">
        <v>37</v>
      </c>
      <c r="B81" s="32" t="s">
        <v>65</v>
      </c>
      <c r="C81" s="25" t="str">
        <f>""</f>
        <v/>
      </c>
      <c r="D81" s="13"/>
      <c r="E81" s="15" t="str">
        <f>IF(C81="","",C81-M81)</f>
        <v/>
      </c>
      <c r="F81" s="15" t="str">
        <f>IF(C81="","",IF(C81&gt;18,1,0))</f>
        <v/>
      </c>
      <c r="G81" s="15" t="str">
        <f>IF(C81="","",IF(C81=18,1,0))</f>
        <v/>
      </c>
      <c r="H81" s="15" t="str">
        <f>IF(C81="","",IF(C81&lt;18,1,0))</f>
        <v/>
      </c>
      <c r="I81" s="5" t="str">
        <f t="shared" si="113"/>
        <v/>
      </c>
      <c r="J81" s="12">
        <f t="shared" si="114"/>
        <v>0</v>
      </c>
      <c r="K81" s="22" t="s">
        <v>15</v>
      </c>
      <c r="L81" s="32" t="s">
        <v>63</v>
      </c>
      <c r="M81" s="25" t="str">
        <f>IF(C81="","",36-C81)</f>
        <v/>
      </c>
      <c r="N81" s="50" t="str">
        <f>IF(D81="","",11-D81)</f>
        <v/>
      </c>
      <c r="O81" s="48" t="str">
        <f>IF(M81="","",M81-C81)</f>
        <v/>
      </c>
      <c r="P81" s="48" t="str">
        <f>IF(C81="","",IF(C81&lt;18,1,0))</f>
        <v/>
      </c>
      <c r="Q81" s="48" t="str">
        <f>IF(C81="","",IF(C81=18,1,0))</f>
        <v/>
      </c>
      <c r="R81" s="48" t="str">
        <f>IF(C81="","",IF(C81&gt;18,1,0))</f>
        <v/>
      </c>
      <c r="S81" s="48" t="str">
        <f t="shared" si="115"/>
        <v/>
      </c>
      <c r="T81" s="48" t="str">
        <f>IF(N81="","",N81+M81*1000+O81*1000000+S81*1000000000)</f>
        <v/>
      </c>
      <c r="U81" s="55"/>
    </row>
    <row r="82" spans="1:21" ht="1.5" hidden="1" customHeight="1">
      <c r="A82" s="79" t="s">
        <v>25</v>
      </c>
      <c r="B82" s="32" t="s">
        <v>61</v>
      </c>
      <c r="C82" s="25" t="str">
        <f>""</f>
        <v/>
      </c>
      <c r="D82" s="13"/>
      <c r="E82" s="15" t="str">
        <f>IF(C82="","",C82-M82)</f>
        <v/>
      </c>
      <c r="F82" s="15" t="str">
        <f t="shared" ref="F82:F84" si="136">IF(C82="","",IF(C82&gt;18,1,0))</f>
        <v/>
      </c>
      <c r="G82" s="15" t="str">
        <f t="shared" ref="G82:G84" si="137">IF(C82="","",IF(C82=18,1,0))</f>
        <v/>
      </c>
      <c r="H82" s="15" t="str">
        <f t="shared" ref="H82:H84" si="138">IF(C82="","",IF(C82&lt;18,1,0))</f>
        <v/>
      </c>
      <c r="I82" s="5" t="str">
        <f t="shared" si="113"/>
        <v/>
      </c>
      <c r="J82" s="12">
        <f t="shared" si="114"/>
        <v>0</v>
      </c>
      <c r="K82" s="22" t="s">
        <v>15</v>
      </c>
      <c r="L82" s="32" t="s">
        <v>68</v>
      </c>
      <c r="M82" s="25" t="str">
        <f t="shared" ref="M82:M84" si="139">IF(C82="","",36-C82)</f>
        <v/>
      </c>
      <c r="N82" s="50" t="str">
        <f t="shared" ref="N82:N84" si="140">IF(D82="","",11-D82)</f>
        <v/>
      </c>
      <c r="O82" s="48" t="str">
        <f t="shared" ref="O82:O84" si="141">IF(M82="","",M82-C82)</f>
        <v/>
      </c>
      <c r="P82" s="48" t="str">
        <f t="shared" ref="P82:P84" si="142">IF(C82="","",IF(C82&lt;18,1,0))</f>
        <v/>
      </c>
      <c r="Q82" s="48" t="str">
        <f t="shared" ref="Q82:Q84" si="143">IF(C82="","",IF(C82=18,1,0))</f>
        <v/>
      </c>
      <c r="R82" s="48" t="str">
        <f t="shared" ref="R82:R84" si="144">IF(C82="","",IF(C82&gt;18,1,0))</f>
        <v/>
      </c>
      <c r="S82" s="48" t="str">
        <f t="shared" si="115"/>
        <v/>
      </c>
      <c r="T82" s="48" t="str">
        <f t="shared" ref="T82:T84" si="145">IF(N82="","",N82+M82*1000+O82*1000000+S82*1000000000)</f>
        <v/>
      </c>
      <c r="U82" s="55"/>
    </row>
    <row r="83" spans="1:21" ht="1.5" hidden="1" customHeight="1">
      <c r="A83" s="79" t="s">
        <v>25</v>
      </c>
      <c r="B83" s="32" t="s">
        <v>67</v>
      </c>
      <c r="C83" s="25" t="str">
        <f>""</f>
        <v/>
      </c>
      <c r="D83" s="13"/>
      <c r="E83" s="15" t="str">
        <f>IF(C83="","",C83-M83)</f>
        <v/>
      </c>
      <c r="F83" s="15" t="str">
        <f t="shared" si="136"/>
        <v/>
      </c>
      <c r="G83" s="15" t="str">
        <f t="shared" si="137"/>
        <v/>
      </c>
      <c r="H83" s="15" t="str">
        <f t="shared" si="138"/>
        <v/>
      </c>
      <c r="I83" s="5" t="str">
        <f t="shared" si="113"/>
        <v/>
      </c>
      <c r="J83" s="12">
        <f t="shared" si="114"/>
        <v>0</v>
      </c>
      <c r="K83" s="22" t="s">
        <v>15</v>
      </c>
      <c r="L83" s="32" t="s">
        <v>66</v>
      </c>
      <c r="M83" s="25" t="str">
        <f t="shared" si="139"/>
        <v/>
      </c>
      <c r="N83" s="50" t="str">
        <f t="shared" si="140"/>
        <v/>
      </c>
      <c r="O83" s="48" t="str">
        <f t="shared" si="141"/>
        <v/>
      </c>
      <c r="P83" s="48" t="str">
        <f t="shared" si="142"/>
        <v/>
      </c>
      <c r="Q83" s="48" t="str">
        <f t="shared" si="143"/>
        <v/>
      </c>
      <c r="R83" s="48" t="str">
        <f t="shared" si="144"/>
        <v/>
      </c>
      <c r="S83" s="48" t="str">
        <f t="shared" si="115"/>
        <v/>
      </c>
      <c r="T83" s="48" t="str">
        <f t="shared" si="145"/>
        <v/>
      </c>
      <c r="U83" s="55"/>
    </row>
    <row r="84" spans="1:21" ht="1.5" hidden="1" customHeight="1" thickBot="1">
      <c r="A84" s="80" t="s">
        <v>25</v>
      </c>
      <c r="B84" s="33" t="s">
        <v>62</v>
      </c>
      <c r="C84" s="26" t="str">
        <f>""</f>
        <v/>
      </c>
      <c r="D84" s="14"/>
      <c r="E84" s="51" t="str">
        <f>IF(C84="","",C84-M84)</f>
        <v/>
      </c>
      <c r="F84" s="51" t="str">
        <f t="shared" si="136"/>
        <v/>
      </c>
      <c r="G84" s="51" t="str">
        <f t="shared" si="137"/>
        <v/>
      </c>
      <c r="H84" s="51" t="str">
        <f t="shared" si="138"/>
        <v/>
      </c>
      <c r="I84" s="5" t="str">
        <f t="shared" si="113"/>
        <v/>
      </c>
      <c r="J84" s="12">
        <f t="shared" si="114"/>
        <v>0</v>
      </c>
      <c r="K84" s="23" t="s">
        <v>15</v>
      </c>
      <c r="L84" s="33" t="s">
        <v>64</v>
      </c>
      <c r="M84" s="26" t="str">
        <f t="shared" si="139"/>
        <v/>
      </c>
      <c r="N84" s="53" t="str">
        <f t="shared" si="140"/>
        <v/>
      </c>
      <c r="O84" s="48" t="str">
        <f t="shared" si="141"/>
        <v/>
      </c>
      <c r="P84" s="48" t="str">
        <f t="shared" si="142"/>
        <v/>
      </c>
      <c r="Q84" s="48" t="str">
        <f t="shared" si="143"/>
        <v/>
      </c>
      <c r="R84" s="48" t="str">
        <f t="shared" si="144"/>
        <v/>
      </c>
      <c r="S84" s="48" t="str">
        <f t="shared" si="115"/>
        <v/>
      </c>
      <c r="T84" s="48" t="str">
        <f t="shared" si="145"/>
        <v/>
      </c>
      <c r="U84" s="55"/>
    </row>
    <row r="85" spans="1:21" ht="1.5" hidden="1" customHeight="1">
      <c r="A85" s="1" t="s">
        <v>25</v>
      </c>
      <c r="B85" s="30" t="s">
        <v>25</v>
      </c>
      <c r="I85" s="5" t="str">
        <f t="shared" si="113"/>
        <v/>
      </c>
      <c r="J85" s="12">
        <f t="shared" si="114"/>
        <v>0</v>
      </c>
      <c r="K85" s="20"/>
      <c r="L85" s="30" t="s">
        <v>25</v>
      </c>
      <c r="M85" s="29"/>
      <c r="N85"/>
      <c r="O85"/>
      <c r="S85" s="48" t="str">
        <f t="shared" si="115"/>
        <v/>
      </c>
    </row>
    <row r="86" spans="1:21" s="6" customFormat="1" ht="1.5" hidden="1" customHeight="1">
      <c r="A86" s="19" t="s">
        <v>25</v>
      </c>
      <c r="B86" s="34" t="s">
        <v>25</v>
      </c>
      <c r="C86" s="24"/>
      <c r="D86" s="8"/>
      <c r="E86" s="8"/>
      <c r="F86" s="8"/>
      <c r="G86" s="8"/>
      <c r="H86" s="8"/>
      <c r="I86" s="5" t="str">
        <f t="shared" si="113"/>
        <v/>
      </c>
      <c r="J86" s="12">
        <f t="shared" si="114"/>
        <v>0</v>
      </c>
      <c r="K86" s="20"/>
      <c r="L86" s="30" t="s">
        <v>25</v>
      </c>
      <c r="M86" s="29"/>
      <c r="N86"/>
      <c r="O86"/>
      <c r="P86"/>
      <c r="Q86"/>
      <c r="R86"/>
      <c r="S86"/>
      <c r="T86"/>
    </row>
    <row r="87" spans="1:21" ht="1.5" hidden="1" customHeight="1">
      <c r="A87" s="1"/>
      <c r="B87" s="30" t="str">
        <f t="shared" ref="B87:B150" si="146">L3</f>
        <v>LANDOS 2</v>
      </c>
      <c r="C87" s="20">
        <f t="shared" ref="C87:H102" si="147">IF(M3="",0,M3)</f>
        <v>22</v>
      </c>
      <c r="D87" s="1">
        <f t="shared" si="147"/>
        <v>7</v>
      </c>
      <c r="E87" s="1">
        <f t="shared" si="147"/>
        <v>8</v>
      </c>
      <c r="F87" s="1">
        <f t="shared" si="147"/>
        <v>1</v>
      </c>
      <c r="G87" s="1">
        <f t="shared" si="147"/>
        <v>0</v>
      </c>
      <c r="H87" s="1">
        <f t="shared" si="147"/>
        <v>0</v>
      </c>
      <c r="I87" s="5">
        <f t="shared" si="113"/>
        <v>3</v>
      </c>
      <c r="J87" s="12">
        <f t="shared" si="114"/>
        <v>3008022007</v>
      </c>
      <c r="K87" s="20"/>
      <c r="L87" s="30" t="s">
        <v>25</v>
      </c>
      <c r="M87" s="29"/>
      <c r="N87"/>
      <c r="O87"/>
    </row>
    <row r="88" spans="1:21" ht="1.5" hidden="1" customHeight="1">
      <c r="A88" s="1"/>
      <c r="B88" s="30" t="str">
        <f t="shared" si="146"/>
        <v>CUSSAC 1</v>
      </c>
      <c r="C88" s="20">
        <f t="shared" si="147"/>
        <v>20</v>
      </c>
      <c r="D88" s="1">
        <f t="shared" si="147"/>
        <v>6</v>
      </c>
      <c r="E88" s="1">
        <f t="shared" si="147"/>
        <v>4</v>
      </c>
      <c r="F88" s="1">
        <f t="shared" si="147"/>
        <v>1</v>
      </c>
      <c r="G88" s="1">
        <f t="shared" si="147"/>
        <v>0</v>
      </c>
      <c r="H88" s="1">
        <f t="shared" si="147"/>
        <v>0</v>
      </c>
      <c r="I88" s="5">
        <f t="shared" si="113"/>
        <v>3</v>
      </c>
      <c r="J88" s="12">
        <f t="shared" si="114"/>
        <v>3004020006</v>
      </c>
      <c r="K88" s="20"/>
      <c r="L88" s="30" t="s">
        <v>25</v>
      </c>
      <c r="M88" s="29"/>
      <c r="N88"/>
      <c r="O88"/>
    </row>
    <row r="89" spans="1:21" ht="1.5" hidden="1" customHeight="1">
      <c r="A89" s="1"/>
      <c r="B89" s="30" t="str">
        <f t="shared" si="146"/>
        <v>CAYRES</v>
      </c>
      <c r="C89" s="20">
        <f t="shared" si="147"/>
        <v>6</v>
      </c>
      <c r="D89" s="1">
        <f t="shared" si="147"/>
        <v>1</v>
      </c>
      <c r="E89" s="1">
        <f t="shared" si="147"/>
        <v>-24</v>
      </c>
      <c r="F89" s="1">
        <f t="shared" si="147"/>
        <v>0</v>
      </c>
      <c r="G89" s="1">
        <f t="shared" si="147"/>
        <v>0</v>
      </c>
      <c r="H89" s="1">
        <f t="shared" si="147"/>
        <v>1</v>
      </c>
      <c r="I89" s="5">
        <f t="shared" si="113"/>
        <v>1</v>
      </c>
      <c r="J89" s="12">
        <f t="shared" si="114"/>
        <v>976006001</v>
      </c>
      <c r="K89" s="20"/>
      <c r="L89" s="30" t="s">
        <v>25</v>
      </c>
      <c r="M89" s="29"/>
      <c r="N89"/>
      <c r="O89"/>
    </row>
    <row r="90" spans="1:21" ht="1.5" hidden="1" customHeight="1">
      <c r="A90" s="1"/>
      <c r="B90" s="30" t="str">
        <f t="shared" si="146"/>
        <v>LE PUY VVS 1</v>
      </c>
      <c r="C90" s="20">
        <f t="shared" si="147"/>
        <v>18</v>
      </c>
      <c r="D90" s="1">
        <f t="shared" si="147"/>
        <v>6</v>
      </c>
      <c r="E90" s="1">
        <f t="shared" si="147"/>
        <v>0</v>
      </c>
      <c r="F90" s="1">
        <f t="shared" si="147"/>
        <v>0</v>
      </c>
      <c r="G90" s="1">
        <f t="shared" si="147"/>
        <v>1</v>
      </c>
      <c r="H90" s="1">
        <f t="shared" si="147"/>
        <v>0</v>
      </c>
      <c r="I90" s="5">
        <f t="shared" si="113"/>
        <v>2</v>
      </c>
      <c r="J90" s="12">
        <f t="shared" si="114"/>
        <v>2000018006</v>
      </c>
      <c r="K90" s="20"/>
      <c r="L90" s="30" t="s">
        <v>25</v>
      </c>
      <c r="M90" s="29"/>
      <c r="N90"/>
      <c r="O90"/>
    </row>
    <row r="91" spans="1:21" ht="1.5" hidden="1" customHeight="1">
      <c r="A91" s="1"/>
      <c r="B91" s="30">
        <f t="shared" si="146"/>
        <v>0</v>
      </c>
      <c r="C91" s="20">
        <f t="shared" si="147"/>
        <v>0</v>
      </c>
      <c r="D91" s="1">
        <f t="shared" si="147"/>
        <v>0</v>
      </c>
      <c r="E91" s="1">
        <f t="shared" si="147"/>
        <v>0</v>
      </c>
      <c r="F91" s="1">
        <f t="shared" si="147"/>
        <v>0</v>
      </c>
      <c r="G91" s="1">
        <f t="shared" si="147"/>
        <v>0</v>
      </c>
      <c r="H91" s="1">
        <f t="shared" si="147"/>
        <v>0</v>
      </c>
      <c r="I91" s="5">
        <f t="shared" si="113"/>
        <v>0</v>
      </c>
      <c r="J91" s="12">
        <f t="shared" si="114"/>
        <v>0</v>
      </c>
      <c r="K91" s="20"/>
      <c r="L91" s="30" t="s">
        <v>25</v>
      </c>
      <c r="M91" s="29"/>
      <c r="N91"/>
      <c r="O91"/>
    </row>
    <row r="92" spans="1:21" ht="1.5" hidden="1" customHeight="1">
      <c r="A92" s="1"/>
      <c r="B92" s="30" t="str">
        <f t="shared" si="146"/>
        <v>équipe B</v>
      </c>
      <c r="C92" s="20" t="str">
        <f t="shared" si="147"/>
        <v>Points</v>
      </c>
      <c r="D92" s="1" t="str">
        <f t="shared" si="147"/>
        <v>Parties gagnées</v>
      </c>
      <c r="E92" s="1" t="str">
        <f t="shared" si="147"/>
        <v>GA</v>
      </c>
      <c r="F92" s="1" t="str">
        <f t="shared" si="147"/>
        <v>G</v>
      </c>
      <c r="G92" s="1" t="str">
        <f t="shared" si="147"/>
        <v>N</v>
      </c>
      <c r="H92" s="1" t="str">
        <f t="shared" si="147"/>
        <v>P</v>
      </c>
      <c r="I92" s="5" t="e">
        <f t="shared" si="113"/>
        <v>#VALUE!</v>
      </c>
      <c r="J92" s="12" t="e">
        <f t="shared" si="114"/>
        <v>#VALUE!</v>
      </c>
      <c r="K92" s="20"/>
      <c r="L92" s="30" t="s">
        <v>25</v>
      </c>
      <c r="M92" s="29"/>
      <c r="N92"/>
      <c r="O92"/>
    </row>
    <row r="93" spans="1:21" ht="1.5" hidden="1" customHeight="1">
      <c r="A93" s="1"/>
      <c r="B93" s="30" t="str">
        <f t="shared" si="146"/>
        <v>ESPALY</v>
      </c>
      <c r="C93" s="20">
        <f t="shared" si="147"/>
        <v>30</v>
      </c>
      <c r="D93" s="1">
        <f t="shared" si="147"/>
        <v>10</v>
      </c>
      <c r="E93" s="1">
        <f t="shared" si="147"/>
        <v>24</v>
      </c>
      <c r="F93" s="1">
        <f t="shared" si="147"/>
        <v>1</v>
      </c>
      <c r="G93" s="1">
        <f t="shared" si="147"/>
        <v>0</v>
      </c>
      <c r="H93" s="1">
        <f t="shared" si="147"/>
        <v>0</v>
      </c>
      <c r="I93" s="5">
        <f t="shared" si="113"/>
        <v>3</v>
      </c>
      <c r="J93" s="12">
        <f t="shared" si="114"/>
        <v>3024030010</v>
      </c>
      <c r="K93" s="20"/>
      <c r="L93" s="30" t="s">
        <v>25</v>
      </c>
      <c r="M93" s="29"/>
      <c r="N93"/>
      <c r="O93"/>
    </row>
    <row r="94" spans="1:21" ht="1.5" hidden="1" customHeight="1">
      <c r="A94" s="1"/>
      <c r="B94" s="30" t="str">
        <f t="shared" si="146"/>
        <v>VALS 1</v>
      </c>
      <c r="C94" s="20">
        <f t="shared" si="147"/>
        <v>8</v>
      </c>
      <c r="D94" s="1">
        <f t="shared" si="147"/>
        <v>3</v>
      </c>
      <c r="E94" s="1">
        <f t="shared" si="147"/>
        <v>-20</v>
      </c>
      <c r="F94" s="1">
        <f t="shared" si="147"/>
        <v>0</v>
      </c>
      <c r="G94" s="1">
        <f t="shared" si="147"/>
        <v>0</v>
      </c>
      <c r="H94" s="1">
        <f t="shared" si="147"/>
        <v>1</v>
      </c>
      <c r="I94" s="5">
        <f t="shared" si="113"/>
        <v>1</v>
      </c>
      <c r="J94" s="12">
        <f t="shared" si="114"/>
        <v>980008003</v>
      </c>
      <c r="K94" s="20"/>
      <c r="L94" s="30" t="s">
        <v>25</v>
      </c>
      <c r="M94" s="29"/>
      <c r="N94"/>
      <c r="O94"/>
    </row>
    <row r="95" spans="1:21" ht="1.5" hidden="1" customHeight="1">
      <c r="A95" s="1"/>
      <c r="B95" s="30" t="str">
        <f t="shared" si="146"/>
        <v>BRIVES 1</v>
      </c>
      <c r="C95" s="20">
        <f t="shared" si="147"/>
        <v>26</v>
      </c>
      <c r="D95" s="1">
        <f t="shared" si="147"/>
        <v>7</v>
      </c>
      <c r="E95" s="1">
        <f t="shared" si="147"/>
        <v>16</v>
      </c>
      <c r="F95" s="1">
        <f t="shared" si="147"/>
        <v>1</v>
      </c>
      <c r="G95" s="1">
        <f t="shared" si="147"/>
        <v>0</v>
      </c>
      <c r="H95" s="1">
        <f t="shared" si="147"/>
        <v>0</v>
      </c>
      <c r="I95" s="5">
        <f t="shared" si="113"/>
        <v>3</v>
      </c>
      <c r="J95" s="12">
        <f t="shared" si="114"/>
        <v>3016026007</v>
      </c>
      <c r="K95" s="20"/>
      <c r="L95" s="30" t="s">
        <v>25</v>
      </c>
      <c r="M95" s="29"/>
      <c r="N95"/>
      <c r="O95"/>
    </row>
    <row r="96" spans="1:21" ht="1.5" hidden="1" customHeight="1">
      <c r="A96" s="1"/>
      <c r="B96" s="30" t="str">
        <f t="shared" si="146"/>
        <v>LE MONASTIER</v>
      </c>
      <c r="C96" s="20">
        <f t="shared" si="147"/>
        <v>14</v>
      </c>
      <c r="D96" s="1">
        <f t="shared" si="147"/>
        <v>4</v>
      </c>
      <c r="E96" s="1">
        <f t="shared" si="147"/>
        <v>-8</v>
      </c>
      <c r="F96" s="1">
        <f t="shared" si="147"/>
        <v>0</v>
      </c>
      <c r="G96" s="1">
        <f t="shared" si="147"/>
        <v>0</v>
      </c>
      <c r="H96" s="1">
        <f t="shared" si="147"/>
        <v>1</v>
      </c>
      <c r="I96" s="5">
        <f t="shared" si="113"/>
        <v>1</v>
      </c>
      <c r="J96" s="12">
        <f t="shared" si="114"/>
        <v>992014004</v>
      </c>
      <c r="K96" s="20"/>
      <c r="L96" s="30" t="s">
        <v>25</v>
      </c>
      <c r="M96" s="29"/>
      <c r="N96"/>
      <c r="O96"/>
    </row>
    <row r="97" spans="1:15" ht="1.5" hidden="1" customHeight="1">
      <c r="A97" s="1"/>
      <c r="B97" s="30">
        <f t="shared" si="146"/>
        <v>0</v>
      </c>
      <c r="C97" s="20">
        <f t="shared" si="147"/>
        <v>0</v>
      </c>
      <c r="D97" s="1">
        <f t="shared" si="147"/>
        <v>0</v>
      </c>
      <c r="E97" s="1">
        <f t="shared" si="147"/>
        <v>0</v>
      </c>
      <c r="F97" s="1">
        <f t="shared" si="147"/>
        <v>0</v>
      </c>
      <c r="G97" s="1">
        <f t="shared" si="147"/>
        <v>0</v>
      </c>
      <c r="H97" s="1">
        <f t="shared" si="147"/>
        <v>0</v>
      </c>
      <c r="I97" s="5">
        <f t="shared" si="113"/>
        <v>0</v>
      </c>
      <c r="J97" s="12">
        <f t="shared" si="114"/>
        <v>0</v>
      </c>
      <c r="K97" s="20"/>
      <c r="L97" s="30" t="s">
        <v>25</v>
      </c>
      <c r="M97" s="29"/>
      <c r="N97"/>
      <c r="O97"/>
    </row>
    <row r="98" spans="1:15" ht="1.5" hidden="1" customHeight="1">
      <c r="A98" s="1"/>
      <c r="B98" s="30" t="str">
        <f t="shared" si="146"/>
        <v>équipe B</v>
      </c>
      <c r="C98" s="20" t="str">
        <f t="shared" si="147"/>
        <v>Points</v>
      </c>
      <c r="D98" s="1" t="str">
        <f t="shared" si="147"/>
        <v>Parties gagnées</v>
      </c>
      <c r="E98" s="1" t="str">
        <f t="shared" si="147"/>
        <v>GA</v>
      </c>
      <c r="F98" s="1" t="str">
        <f t="shared" si="147"/>
        <v>G</v>
      </c>
      <c r="G98" s="1" t="str">
        <f t="shared" si="147"/>
        <v>N</v>
      </c>
      <c r="H98" s="1" t="str">
        <f t="shared" si="147"/>
        <v>P</v>
      </c>
      <c r="I98" s="5" t="e">
        <f t="shared" si="113"/>
        <v>#VALUE!</v>
      </c>
      <c r="J98" s="12" t="e">
        <f t="shared" si="114"/>
        <v>#VALUE!</v>
      </c>
      <c r="K98" s="20"/>
      <c r="L98" s="30" t="s">
        <v>25</v>
      </c>
      <c r="M98" s="29"/>
      <c r="N98"/>
      <c r="O98"/>
    </row>
    <row r="99" spans="1:15" ht="1.5" hidden="1" customHeight="1">
      <c r="A99" s="1"/>
      <c r="B99" s="30" t="str">
        <f t="shared" si="146"/>
        <v>LE PUY VVS 1</v>
      </c>
      <c r="C99" s="20">
        <f t="shared" si="147"/>
        <v>26</v>
      </c>
      <c r="D99" s="1">
        <f t="shared" si="147"/>
        <v>8</v>
      </c>
      <c r="E99" s="1">
        <f t="shared" si="147"/>
        <v>16</v>
      </c>
      <c r="F99" s="1">
        <f t="shared" si="147"/>
        <v>1</v>
      </c>
      <c r="G99" s="1">
        <f t="shared" si="147"/>
        <v>0</v>
      </c>
      <c r="H99" s="1">
        <f t="shared" si="147"/>
        <v>0</v>
      </c>
      <c r="I99" s="5">
        <f t="shared" si="113"/>
        <v>3</v>
      </c>
      <c r="J99" s="12">
        <f t="shared" si="114"/>
        <v>3016026008</v>
      </c>
      <c r="K99" s="20"/>
      <c r="L99" s="30" t="s">
        <v>25</v>
      </c>
      <c r="M99" s="29"/>
      <c r="N99"/>
      <c r="O99"/>
    </row>
    <row r="100" spans="1:15" ht="1.5" hidden="1" customHeight="1">
      <c r="A100" s="1"/>
      <c r="B100" s="30" t="str">
        <f t="shared" si="146"/>
        <v>LANDOS 2</v>
      </c>
      <c r="C100" s="20">
        <f t="shared" si="147"/>
        <v>2</v>
      </c>
      <c r="D100" s="1">
        <f t="shared" si="147"/>
        <v>1</v>
      </c>
      <c r="E100" s="1">
        <f t="shared" si="147"/>
        <v>-32</v>
      </c>
      <c r="F100" s="1">
        <f t="shared" si="147"/>
        <v>0</v>
      </c>
      <c r="G100" s="1">
        <f t="shared" si="147"/>
        <v>0</v>
      </c>
      <c r="H100" s="1">
        <f t="shared" si="147"/>
        <v>1</v>
      </c>
      <c r="I100" s="5">
        <f t="shared" si="113"/>
        <v>1</v>
      </c>
      <c r="J100" s="12">
        <f t="shared" si="114"/>
        <v>968002001</v>
      </c>
      <c r="K100" s="20"/>
      <c r="L100" s="30" t="s">
        <v>25</v>
      </c>
      <c r="M100" s="29"/>
      <c r="N100"/>
      <c r="O100"/>
    </row>
    <row r="101" spans="1:15" ht="1.5" hidden="1" customHeight="1">
      <c r="A101" s="1"/>
      <c r="B101" s="30" t="str">
        <f t="shared" si="146"/>
        <v>LE MONASTIER</v>
      </c>
      <c r="C101" s="20">
        <f t="shared" si="147"/>
        <v>8</v>
      </c>
      <c r="D101" s="1">
        <f t="shared" si="147"/>
        <v>4</v>
      </c>
      <c r="E101" s="1">
        <f t="shared" si="147"/>
        <v>-20</v>
      </c>
      <c r="F101" s="1">
        <f t="shared" si="147"/>
        <v>0</v>
      </c>
      <c r="G101" s="1">
        <f t="shared" si="147"/>
        <v>0</v>
      </c>
      <c r="H101" s="1">
        <f t="shared" si="147"/>
        <v>1</v>
      </c>
      <c r="I101" s="5">
        <f t="shared" si="113"/>
        <v>1</v>
      </c>
      <c r="J101" s="12">
        <f t="shared" si="114"/>
        <v>980008004</v>
      </c>
      <c r="K101" s="20"/>
      <c r="L101" s="30" t="s">
        <v>25</v>
      </c>
      <c r="M101" s="29"/>
      <c r="N101"/>
      <c r="O101"/>
    </row>
    <row r="102" spans="1:15" ht="1.5" hidden="1" customHeight="1">
      <c r="A102" s="1"/>
      <c r="B102" s="30" t="str">
        <f t="shared" si="146"/>
        <v>CUSSAC 1</v>
      </c>
      <c r="C102" s="20">
        <f t="shared" si="147"/>
        <v>32</v>
      </c>
      <c r="D102" s="1">
        <f t="shared" si="147"/>
        <v>9</v>
      </c>
      <c r="E102" s="1">
        <f t="shared" si="147"/>
        <v>28</v>
      </c>
      <c r="F102" s="1">
        <f t="shared" si="147"/>
        <v>1</v>
      </c>
      <c r="G102" s="1">
        <f t="shared" si="147"/>
        <v>0</v>
      </c>
      <c r="H102" s="1">
        <f t="shared" si="147"/>
        <v>0</v>
      </c>
      <c r="I102" s="5">
        <f t="shared" si="113"/>
        <v>3</v>
      </c>
      <c r="J102" s="12">
        <f t="shared" si="114"/>
        <v>3028032009</v>
      </c>
      <c r="K102" s="20"/>
      <c r="L102" s="30" t="s">
        <v>25</v>
      </c>
      <c r="M102" s="29"/>
      <c r="N102"/>
      <c r="O102"/>
    </row>
    <row r="103" spans="1:15" ht="1.5" hidden="1" customHeight="1">
      <c r="A103" s="1"/>
      <c r="B103" s="30">
        <f t="shared" si="146"/>
        <v>0</v>
      </c>
      <c r="C103" s="20">
        <f t="shared" ref="C103:H118" si="148">IF(M19="",0,M19)</f>
        <v>0</v>
      </c>
      <c r="D103" s="1">
        <f t="shared" si="148"/>
        <v>0</v>
      </c>
      <c r="E103" s="1">
        <f t="shared" si="148"/>
        <v>0</v>
      </c>
      <c r="F103" s="1">
        <f t="shared" si="148"/>
        <v>0</v>
      </c>
      <c r="G103" s="1">
        <f t="shared" si="148"/>
        <v>0</v>
      </c>
      <c r="H103" s="1">
        <f t="shared" si="148"/>
        <v>0</v>
      </c>
      <c r="I103" s="5">
        <f t="shared" si="113"/>
        <v>0</v>
      </c>
      <c r="J103" s="12">
        <f t="shared" si="114"/>
        <v>0</v>
      </c>
      <c r="K103" s="20"/>
      <c r="L103" s="30" t="s">
        <v>25</v>
      </c>
      <c r="M103" s="29"/>
      <c r="N103"/>
      <c r="O103"/>
    </row>
    <row r="104" spans="1:15" ht="1.5" hidden="1" customHeight="1">
      <c r="A104" s="1"/>
      <c r="B104" s="30" t="str">
        <f t="shared" si="146"/>
        <v>équipe B</v>
      </c>
      <c r="C104" s="20" t="str">
        <f t="shared" si="148"/>
        <v>Points</v>
      </c>
      <c r="D104" s="1" t="str">
        <f t="shared" si="148"/>
        <v>Parties gagnées</v>
      </c>
      <c r="E104" s="1" t="str">
        <f t="shared" si="148"/>
        <v>GA</v>
      </c>
      <c r="F104" s="1" t="str">
        <f t="shared" si="148"/>
        <v>G</v>
      </c>
      <c r="G104" s="1" t="str">
        <f t="shared" si="148"/>
        <v>N</v>
      </c>
      <c r="H104" s="1" t="str">
        <f t="shared" si="148"/>
        <v>P</v>
      </c>
      <c r="I104" s="5" t="e">
        <f t="shared" si="113"/>
        <v>#VALUE!</v>
      </c>
      <c r="J104" s="12" t="e">
        <f t="shared" si="114"/>
        <v>#VALUE!</v>
      </c>
      <c r="K104" s="20"/>
      <c r="L104" s="30" t="s">
        <v>25</v>
      </c>
      <c r="M104" s="29"/>
      <c r="N104"/>
      <c r="O104"/>
    </row>
    <row r="105" spans="1:15" ht="1.5" hidden="1" customHeight="1">
      <c r="A105" s="1"/>
      <c r="B105" s="30" t="str">
        <f t="shared" si="146"/>
        <v>VALS 1</v>
      </c>
      <c r="C105" s="20">
        <f t="shared" si="148"/>
        <v>30</v>
      </c>
      <c r="D105" s="1">
        <f t="shared" si="148"/>
        <v>9</v>
      </c>
      <c r="E105" s="1">
        <f t="shared" si="148"/>
        <v>24</v>
      </c>
      <c r="F105" s="1">
        <f t="shared" si="148"/>
        <v>1</v>
      </c>
      <c r="G105" s="1">
        <f t="shared" si="148"/>
        <v>0</v>
      </c>
      <c r="H105" s="1">
        <f t="shared" si="148"/>
        <v>0</v>
      </c>
      <c r="I105" s="5">
        <f t="shared" si="113"/>
        <v>3</v>
      </c>
      <c r="J105" s="12">
        <f t="shared" si="114"/>
        <v>3024030009</v>
      </c>
      <c r="K105" s="20"/>
      <c r="L105" s="30" t="s">
        <v>25</v>
      </c>
      <c r="M105" s="29"/>
      <c r="N105"/>
      <c r="O105"/>
    </row>
    <row r="106" spans="1:15" ht="1.5" hidden="1" customHeight="1">
      <c r="A106" s="1"/>
      <c r="B106" s="30" t="str">
        <f t="shared" si="146"/>
        <v>BRIVES 1</v>
      </c>
      <c r="C106" s="20">
        <f t="shared" si="148"/>
        <v>22</v>
      </c>
      <c r="D106" s="1">
        <f t="shared" si="148"/>
        <v>6</v>
      </c>
      <c r="E106" s="1">
        <f t="shared" si="148"/>
        <v>8</v>
      </c>
      <c r="F106" s="1">
        <f t="shared" si="148"/>
        <v>1</v>
      </c>
      <c r="G106" s="1">
        <f t="shared" si="148"/>
        <v>0</v>
      </c>
      <c r="H106" s="1">
        <f t="shared" si="148"/>
        <v>0</v>
      </c>
      <c r="I106" s="5">
        <f t="shared" si="113"/>
        <v>3</v>
      </c>
      <c r="J106" s="12">
        <f t="shared" si="114"/>
        <v>3008022006</v>
      </c>
      <c r="K106" s="20"/>
      <c r="L106" s="30" t="s">
        <v>25</v>
      </c>
      <c r="M106" s="29"/>
      <c r="N106"/>
      <c r="O106"/>
    </row>
    <row r="107" spans="1:15" ht="1.5" hidden="1" customHeight="1">
      <c r="A107" s="1"/>
      <c r="B107" s="30" t="str">
        <f t="shared" si="146"/>
        <v>CAYRES</v>
      </c>
      <c r="C107" s="20">
        <f t="shared" si="148"/>
        <v>2</v>
      </c>
      <c r="D107" s="1">
        <f t="shared" si="148"/>
        <v>1</v>
      </c>
      <c r="E107" s="1">
        <f t="shared" si="148"/>
        <v>-32</v>
      </c>
      <c r="F107" s="1">
        <f t="shared" si="148"/>
        <v>0</v>
      </c>
      <c r="G107" s="1">
        <f t="shared" si="148"/>
        <v>0</v>
      </c>
      <c r="H107" s="1">
        <f t="shared" si="148"/>
        <v>1</v>
      </c>
      <c r="I107" s="5">
        <f t="shared" si="113"/>
        <v>1</v>
      </c>
      <c r="J107" s="12">
        <f t="shared" si="114"/>
        <v>968002001</v>
      </c>
      <c r="K107" s="20"/>
      <c r="L107" s="30" t="s">
        <v>25</v>
      </c>
      <c r="M107" s="29"/>
      <c r="N107"/>
      <c r="O107"/>
    </row>
    <row r="108" spans="1:15" ht="1.5" hidden="1" customHeight="1">
      <c r="A108" s="1"/>
      <c r="B108" s="30" t="str">
        <f t="shared" si="146"/>
        <v>ESPALY</v>
      </c>
      <c r="C108" s="20">
        <f t="shared" si="148"/>
        <v>20</v>
      </c>
      <c r="D108" s="1">
        <f t="shared" si="148"/>
        <v>5</v>
      </c>
      <c r="E108" s="1">
        <f t="shared" si="148"/>
        <v>4</v>
      </c>
      <c r="F108" s="1">
        <f t="shared" si="148"/>
        <v>1</v>
      </c>
      <c r="G108" s="1">
        <f t="shared" si="148"/>
        <v>0</v>
      </c>
      <c r="H108" s="1">
        <f t="shared" si="148"/>
        <v>0</v>
      </c>
      <c r="I108" s="5">
        <f t="shared" si="113"/>
        <v>3</v>
      </c>
      <c r="J108" s="12">
        <f t="shared" si="114"/>
        <v>3004020005</v>
      </c>
      <c r="K108" s="20"/>
      <c r="L108" s="30" t="s">
        <v>25</v>
      </c>
      <c r="M108" s="29"/>
      <c r="N108"/>
      <c r="O108"/>
    </row>
    <row r="109" spans="1:15" ht="1.5" hidden="1" customHeight="1">
      <c r="A109" s="1"/>
      <c r="B109" s="30">
        <f t="shared" si="146"/>
        <v>0</v>
      </c>
      <c r="C109" s="20">
        <f t="shared" si="148"/>
        <v>0</v>
      </c>
      <c r="D109" s="1">
        <f t="shared" si="148"/>
        <v>0</v>
      </c>
      <c r="E109" s="1">
        <f t="shared" si="148"/>
        <v>0</v>
      </c>
      <c r="F109" s="1">
        <f t="shared" si="148"/>
        <v>0</v>
      </c>
      <c r="G109" s="1">
        <f t="shared" si="148"/>
        <v>0</v>
      </c>
      <c r="H109" s="1">
        <f t="shared" si="148"/>
        <v>0</v>
      </c>
      <c r="I109" s="5">
        <f t="shared" si="113"/>
        <v>0</v>
      </c>
      <c r="J109" s="12">
        <f t="shared" si="114"/>
        <v>0</v>
      </c>
      <c r="K109" s="20"/>
      <c r="L109" s="30" t="s">
        <v>25</v>
      </c>
      <c r="M109" s="29"/>
      <c r="N109"/>
      <c r="O109"/>
    </row>
    <row r="110" spans="1:15" ht="1.5" hidden="1" customHeight="1">
      <c r="A110" s="1"/>
      <c r="B110" s="30" t="str">
        <f t="shared" si="146"/>
        <v>équipe B</v>
      </c>
      <c r="C110" s="20" t="str">
        <f t="shared" si="148"/>
        <v>Points</v>
      </c>
      <c r="D110" s="1" t="str">
        <f t="shared" si="148"/>
        <v>Parties gagnées</v>
      </c>
      <c r="E110" s="1" t="str">
        <f t="shared" si="148"/>
        <v>GA</v>
      </c>
      <c r="F110" s="1" t="str">
        <f t="shared" si="148"/>
        <v>G</v>
      </c>
      <c r="G110" s="1" t="str">
        <f t="shared" si="148"/>
        <v>N</v>
      </c>
      <c r="H110" s="1" t="str">
        <f t="shared" si="148"/>
        <v>P</v>
      </c>
      <c r="I110" s="5" t="e">
        <f t="shared" si="113"/>
        <v>#VALUE!</v>
      </c>
      <c r="J110" s="12" t="e">
        <f t="shared" si="114"/>
        <v>#VALUE!</v>
      </c>
      <c r="K110" s="20"/>
      <c r="L110" s="30" t="s">
        <v>25</v>
      </c>
      <c r="M110" s="29"/>
      <c r="N110"/>
      <c r="O110"/>
    </row>
    <row r="111" spans="1:15" ht="1.5" hidden="1" customHeight="1">
      <c r="A111" s="1"/>
      <c r="B111" s="30" t="str">
        <f t="shared" si="146"/>
        <v>LE MONASTIER</v>
      </c>
      <c r="C111" s="20">
        <f t="shared" si="148"/>
        <v>16</v>
      </c>
      <c r="D111" s="1">
        <f t="shared" si="148"/>
        <v>5</v>
      </c>
      <c r="E111" s="1">
        <f t="shared" si="148"/>
        <v>-4</v>
      </c>
      <c r="F111" s="1">
        <f t="shared" si="148"/>
        <v>0</v>
      </c>
      <c r="G111" s="1">
        <f t="shared" si="148"/>
        <v>0</v>
      </c>
      <c r="H111" s="1">
        <f t="shared" si="148"/>
        <v>1</v>
      </c>
      <c r="I111" s="5">
        <f t="shared" si="113"/>
        <v>1</v>
      </c>
      <c r="J111" s="12">
        <f t="shared" si="114"/>
        <v>996016005</v>
      </c>
      <c r="K111" s="20"/>
      <c r="L111" s="30" t="s">
        <v>25</v>
      </c>
      <c r="M111" s="29"/>
      <c r="N111"/>
      <c r="O111"/>
    </row>
    <row r="112" spans="1:15" ht="1.5" hidden="1" customHeight="1">
      <c r="A112" s="1"/>
      <c r="B112" s="30" t="str">
        <f t="shared" si="146"/>
        <v>ESPALY</v>
      </c>
      <c r="C112" s="20">
        <f t="shared" si="148"/>
        <v>16</v>
      </c>
      <c r="D112" s="1">
        <f t="shared" si="148"/>
        <v>4</v>
      </c>
      <c r="E112" s="1">
        <f t="shared" si="148"/>
        <v>-4</v>
      </c>
      <c r="F112" s="1">
        <f t="shared" si="148"/>
        <v>0</v>
      </c>
      <c r="G112" s="1">
        <f t="shared" si="148"/>
        <v>0</v>
      </c>
      <c r="H112" s="1">
        <f t="shared" si="148"/>
        <v>1</v>
      </c>
      <c r="I112" s="5">
        <f t="shared" si="113"/>
        <v>1</v>
      </c>
      <c r="J112" s="12">
        <f t="shared" si="114"/>
        <v>996016004</v>
      </c>
      <c r="K112" s="20"/>
      <c r="L112" s="30" t="s">
        <v>25</v>
      </c>
      <c r="M112" s="29"/>
      <c r="N112"/>
      <c r="O112"/>
    </row>
    <row r="113" spans="1:15" ht="1.5" hidden="1" customHeight="1">
      <c r="A113" s="1"/>
      <c r="B113" s="30" t="str">
        <f t="shared" si="146"/>
        <v>CUSSAC 1</v>
      </c>
      <c r="C113" s="20">
        <f t="shared" si="148"/>
        <v>8</v>
      </c>
      <c r="D113" s="1">
        <f t="shared" si="148"/>
        <v>3</v>
      </c>
      <c r="E113" s="1">
        <f t="shared" si="148"/>
        <v>-20</v>
      </c>
      <c r="F113" s="1">
        <f t="shared" si="148"/>
        <v>0</v>
      </c>
      <c r="G113" s="1">
        <f t="shared" si="148"/>
        <v>0</v>
      </c>
      <c r="H113" s="1">
        <f t="shared" si="148"/>
        <v>1</v>
      </c>
      <c r="I113" s="5">
        <f t="shared" si="113"/>
        <v>1</v>
      </c>
      <c r="J113" s="12">
        <f t="shared" si="114"/>
        <v>980008003</v>
      </c>
      <c r="K113" s="20"/>
      <c r="L113" s="30" t="s">
        <v>25</v>
      </c>
      <c r="M113" s="29"/>
      <c r="N113"/>
      <c r="O113"/>
    </row>
    <row r="114" spans="1:15" ht="1.5" hidden="1" customHeight="1">
      <c r="A114" s="1"/>
      <c r="B114" s="30" t="str">
        <f t="shared" si="146"/>
        <v>LANDOS 2</v>
      </c>
      <c r="C114" s="20">
        <f t="shared" si="148"/>
        <v>22</v>
      </c>
      <c r="D114" s="1">
        <f t="shared" si="148"/>
        <v>6</v>
      </c>
      <c r="E114" s="1">
        <f t="shared" si="148"/>
        <v>8</v>
      </c>
      <c r="F114" s="1">
        <f t="shared" si="148"/>
        <v>1</v>
      </c>
      <c r="G114" s="1">
        <f t="shared" si="148"/>
        <v>0</v>
      </c>
      <c r="H114" s="1">
        <f t="shared" si="148"/>
        <v>0</v>
      </c>
      <c r="I114" s="5">
        <f t="shared" si="113"/>
        <v>3</v>
      </c>
      <c r="J114" s="12">
        <f t="shared" si="114"/>
        <v>3008022006</v>
      </c>
      <c r="K114" s="20"/>
      <c r="L114" s="30" t="s">
        <v>25</v>
      </c>
      <c r="M114" s="29"/>
      <c r="N114"/>
      <c r="O114"/>
    </row>
    <row r="115" spans="1:15" ht="1.5" hidden="1" customHeight="1">
      <c r="A115" s="1"/>
      <c r="B115" s="30">
        <f t="shared" si="146"/>
        <v>0</v>
      </c>
      <c r="C115" s="20">
        <f t="shared" si="148"/>
        <v>0</v>
      </c>
      <c r="D115" s="1">
        <f t="shared" si="148"/>
        <v>0</v>
      </c>
      <c r="E115" s="1">
        <f t="shared" si="148"/>
        <v>0</v>
      </c>
      <c r="F115" s="1">
        <f t="shared" si="148"/>
        <v>0</v>
      </c>
      <c r="G115" s="1">
        <f t="shared" si="148"/>
        <v>0</v>
      </c>
      <c r="H115" s="1">
        <f t="shared" si="148"/>
        <v>0</v>
      </c>
      <c r="I115" s="5">
        <f t="shared" si="113"/>
        <v>0</v>
      </c>
      <c r="J115" s="12">
        <f t="shared" si="114"/>
        <v>0</v>
      </c>
      <c r="K115" s="20"/>
      <c r="L115" s="30" t="s">
        <v>25</v>
      </c>
      <c r="M115" s="29"/>
      <c r="N115"/>
      <c r="O115"/>
    </row>
    <row r="116" spans="1:15" ht="1.5" hidden="1" customHeight="1">
      <c r="A116" s="1"/>
      <c r="B116" s="30" t="str">
        <f t="shared" si="146"/>
        <v>équipe B</v>
      </c>
      <c r="C116" s="20" t="str">
        <f t="shared" si="148"/>
        <v>Points</v>
      </c>
      <c r="D116" s="1" t="str">
        <f t="shared" si="148"/>
        <v>Parties gagnées</v>
      </c>
      <c r="E116" s="1" t="str">
        <f t="shared" si="148"/>
        <v>GA</v>
      </c>
      <c r="F116" s="1" t="str">
        <f t="shared" si="148"/>
        <v>G</v>
      </c>
      <c r="G116" s="1" t="str">
        <f t="shared" si="148"/>
        <v>N</v>
      </c>
      <c r="H116" s="1" t="str">
        <f t="shared" si="148"/>
        <v>P</v>
      </c>
      <c r="I116" s="5" t="e">
        <f t="shared" si="113"/>
        <v>#VALUE!</v>
      </c>
      <c r="J116" s="12" t="e">
        <f t="shared" si="114"/>
        <v>#VALUE!</v>
      </c>
      <c r="K116" s="20"/>
      <c r="L116" s="30" t="s">
        <v>25</v>
      </c>
      <c r="M116" s="29"/>
      <c r="N116"/>
      <c r="O116"/>
    </row>
    <row r="117" spans="1:15" ht="1.5" hidden="1" customHeight="1">
      <c r="A117" s="1"/>
      <c r="B117" s="30" t="str">
        <f t="shared" si="146"/>
        <v>CAYRES</v>
      </c>
      <c r="C117" s="20">
        <f t="shared" si="148"/>
        <v>0</v>
      </c>
      <c r="D117" s="1">
        <f t="shared" si="148"/>
        <v>0</v>
      </c>
      <c r="E117" s="1">
        <f t="shared" si="148"/>
        <v>0</v>
      </c>
      <c r="F117" s="1">
        <f t="shared" si="148"/>
        <v>0</v>
      </c>
      <c r="G117" s="1">
        <f t="shared" si="148"/>
        <v>0</v>
      </c>
      <c r="H117" s="1">
        <f t="shared" si="148"/>
        <v>0</v>
      </c>
      <c r="I117" s="5">
        <f t="shared" si="113"/>
        <v>0</v>
      </c>
      <c r="J117" s="12">
        <f t="shared" si="114"/>
        <v>0</v>
      </c>
      <c r="K117" s="20"/>
      <c r="L117" s="30" t="s">
        <v>25</v>
      </c>
      <c r="M117" s="29"/>
      <c r="N117"/>
      <c r="O117"/>
    </row>
    <row r="118" spans="1:15" ht="1.5" hidden="1" customHeight="1">
      <c r="A118" s="1"/>
      <c r="B118" s="30" t="str">
        <f t="shared" si="146"/>
        <v>LE PUY VVS 1</v>
      </c>
      <c r="C118" s="20">
        <f t="shared" si="148"/>
        <v>0</v>
      </c>
      <c r="D118" s="1">
        <f t="shared" si="148"/>
        <v>0</v>
      </c>
      <c r="E118" s="1">
        <f t="shared" si="148"/>
        <v>0</v>
      </c>
      <c r="F118" s="1">
        <f t="shared" si="148"/>
        <v>0</v>
      </c>
      <c r="G118" s="1">
        <f t="shared" si="148"/>
        <v>0</v>
      </c>
      <c r="H118" s="1">
        <f t="shared" si="148"/>
        <v>0</v>
      </c>
      <c r="I118" s="5">
        <f t="shared" si="113"/>
        <v>0</v>
      </c>
      <c r="J118" s="12">
        <f t="shared" si="114"/>
        <v>0</v>
      </c>
      <c r="K118" s="20"/>
      <c r="L118" s="30" t="s">
        <v>25</v>
      </c>
      <c r="M118" s="29"/>
      <c r="N118"/>
      <c r="O118"/>
    </row>
    <row r="119" spans="1:15" ht="1.5" hidden="1" customHeight="1">
      <c r="A119" s="1"/>
      <c r="B119" s="30" t="str">
        <f t="shared" si="146"/>
        <v>CUSSAC 1</v>
      </c>
      <c r="C119" s="20">
        <f t="shared" ref="C119:H134" si="149">IF(M35="",0,M35)</f>
        <v>0</v>
      </c>
      <c r="D119" s="1">
        <f t="shared" si="149"/>
        <v>0</v>
      </c>
      <c r="E119" s="1">
        <f t="shared" si="149"/>
        <v>0</v>
      </c>
      <c r="F119" s="1">
        <f t="shared" si="149"/>
        <v>0</v>
      </c>
      <c r="G119" s="1">
        <f t="shared" si="149"/>
        <v>0</v>
      </c>
      <c r="H119" s="1">
        <f t="shared" si="149"/>
        <v>0</v>
      </c>
      <c r="I119" s="5">
        <f t="shared" si="113"/>
        <v>0</v>
      </c>
      <c r="J119" s="12">
        <f t="shared" si="114"/>
        <v>0</v>
      </c>
      <c r="K119" s="20"/>
      <c r="L119" s="30" t="s">
        <v>25</v>
      </c>
      <c r="M119" s="29"/>
      <c r="N119"/>
      <c r="O119"/>
    </row>
    <row r="120" spans="1:15" ht="1.5" hidden="1" customHeight="1">
      <c r="A120" s="1"/>
      <c r="B120" s="30" t="str">
        <f t="shared" si="146"/>
        <v>BRIVES 1</v>
      </c>
      <c r="C120" s="20">
        <f t="shared" si="149"/>
        <v>0</v>
      </c>
      <c r="D120" s="1">
        <f t="shared" si="149"/>
        <v>0</v>
      </c>
      <c r="E120" s="1">
        <f t="shared" si="149"/>
        <v>0</v>
      </c>
      <c r="F120" s="1">
        <f t="shared" si="149"/>
        <v>0</v>
      </c>
      <c r="G120" s="1">
        <f t="shared" si="149"/>
        <v>0</v>
      </c>
      <c r="H120" s="1">
        <f t="shared" si="149"/>
        <v>0</v>
      </c>
      <c r="I120" s="5">
        <f t="shared" si="113"/>
        <v>0</v>
      </c>
      <c r="J120" s="12">
        <f t="shared" si="114"/>
        <v>0</v>
      </c>
      <c r="K120" s="20"/>
      <c r="L120" s="30" t="s">
        <v>25</v>
      </c>
      <c r="M120" s="29"/>
      <c r="N120"/>
      <c r="O120"/>
    </row>
    <row r="121" spans="1:15" ht="1.5" hidden="1" customHeight="1">
      <c r="A121" s="1"/>
      <c r="B121" s="30">
        <f t="shared" si="146"/>
        <v>0</v>
      </c>
      <c r="C121" s="20">
        <f t="shared" si="149"/>
        <v>0</v>
      </c>
      <c r="D121" s="1">
        <f t="shared" si="149"/>
        <v>0</v>
      </c>
      <c r="E121" s="1">
        <f t="shared" si="149"/>
        <v>0</v>
      </c>
      <c r="F121" s="1">
        <f t="shared" si="149"/>
        <v>0</v>
      </c>
      <c r="G121" s="1">
        <f t="shared" si="149"/>
        <v>0</v>
      </c>
      <c r="H121" s="1">
        <f t="shared" si="149"/>
        <v>0</v>
      </c>
      <c r="I121" s="5">
        <f t="shared" si="113"/>
        <v>0</v>
      </c>
      <c r="J121" s="12">
        <f t="shared" si="114"/>
        <v>0</v>
      </c>
      <c r="K121" s="20"/>
      <c r="L121" s="30" t="s">
        <v>25</v>
      </c>
      <c r="M121" s="29"/>
      <c r="N121"/>
      <c r="O121"/>
    </row>
    <row r="122" spans="1:15" ht="1.5" hidden="1" customHeight="1">
      <c r="A122" s="1"/>
      <c r="B122" s="30" t="str">
        <f t="shared" si="146"/>
        <v>équipe B</v>
      </c>
      <c r="C122" s="20" t="str">
        <f t="shared" si="149"/>
        <v>Points</v>
      </c>
      <c r="D122" s="1" t="str">
        <f t="shared" si="149"/>
        <v>Parties gagnées</v>
      </c>
      <c r="E122" s="1" t="str">
        <f t="shared" si="149"/>
        <v>GA</v>
      </c>
      <c r="F122" s="1" t="str">
        <f t="shared" si="149"/>
        <v>G</v>
      </c>
      <c r="G122" s="1" t="str">
        <f t="shared" si="149"/>
        <v>N</v>
      </c>
      <c r="H122" s="1" t="str">
        <f t="shared" si="149"/>
        <v>P</v>
      </c>
      <c r="I122" s="5" t="e">
        <f t="shared" si="113"/>
        <v>#VALUE!</v>
      </c>
      <c r="J122" s="12" t="e">
        <f t="shared" si="114"/>
        <v>#VALUE!</v>
      </c>
      <c r="K122" s="20"/>
      <c r="L122" s="30" t="s">
        <v>25</v>
      </c>
      <c r="M122" s="29"/>
      <c r="N122"/>
      <c r="O122"/>
    </row>
    <row r="123" spans="1:15" ht="1.5" hidden="1" customHeight="1">
      <c r="A123" s="1"/>
      <c r="B123" s="30" t="str">
        <f t="shared" si="146"/>
        <v>VALS 1</v>
      </c>
      <c r="C123" s="20">
        <f t="shared" si="149"/>
        <v>0</v>
      </c>
      <c r="D123" s="1">
        <f t="shared" si="149"/>
        <v>0</v>
      </c>
      <c r="E123" s="1">
        <f t="shared" si="149"/>
        <v>0</v>
      </c>
      <c r="F123" s="1">
        <f t="shared" si="149"/>
        <v>0</v>
      </c>
      <c r="G123" s="1">
        <f t="shared" si="149"/>
        <v>0</v>
      </c>
      <c r="H123" s="1">
        <f t="shared" si="149"/>
        <v>0</v>
      </c>
      <c r="I123" s="5">
        <f t="shared" si="113"/>
        <v>0</v>
      </c>
      <c r="J123" s="12">
        <f t="shared" si="114"/>
        <v>0</v>
      </c>
      <c r="K123" s="20"/>
      <c r="L123" s="30" t="s">
        <v>25</v>
      </c>
      <c r="M123" s="29"/>
      <c r="N123"/>
      <c r="O123"/>
    </row>
    <row r="124" spans="1:15" ht="1.5" hidden="1" customHeight="1">
      <c r="A124" s="1"/>
      <c r="B124" s="30" t="str">
        <f t="shared" si="146"/>
        <v>LE MONASTIER</v>
      </c>
      <c r="C124" s="20">
        <f t="shared" si="149"/>
        <v>0</v>
      </c>
      <c r="D124" s="1">
        <f t="shared" si="149"/>
        <v>0</v>
      </c>
      <c r="E124" s="1">
        <f t="shared" si="149"/>
        <v>0</v>
      </c>
      <c r="F124" s="1">
        <f t="shared" si="149"/>
        <v>0</v>
      </c>
      <c r="G124" s="1">
        <f t="shared" si="149"/>
        <v>0</v>
      </c>
      <c r="H124" s="1">
        <f t="shared" si="149"/>
        <v>0</v>
      </c>
      <c r="I124" s="5">
        <f t="shared" si="113"/>
        <v>0</v>
      </c>
      <c r="J124" s="12">
        <f t="shared" si="114"/>
        <v>0</v>
      </c>
      <c r="K124" s="20"/>
      <c r="L124" s="30" t="s">
        <v>25</v>
      </c>
      <c r="M124" s="29"/>
      <c r="N124"/>
      <c r="O124"/>
    </row>
    <row r="125" spans="1:15" ht="1.5" hidden="1" customHeight="1">
      <c r="A125" s="1"/>
      <c r="B125" s="30" t="str">
        <f t="shared" si="146"/>
        <v>ESPALY</v>
      </c>
      <c r="C125" s="20">
        <f t="shared" si="149"/>
        <v>0</v>
      </c>
      <c r="D125" s="1">
        <f t="shared" si="149"/>
        <v>0</v>
      </c>
      <c r="E125" s="1">
        <f t="shared" si="149"/>
        <v>0</v>
      </c>
      <c r="F125" s="1">
        <f t="shared" si="149"/>
        <v>0</v>
      </c>
      <c r="G125" s="1">
        <f t="shared" si="149"/>
        <v>0</v>
      </c>
      <c r="H125" s="1">
        <f t="shared" si="149"/>
        <v>0</v>
      </c>
      <c r="I125" s="5">
        <f t="shared" si="113"/>
        <v>0</v>
      </c>
      <c r="J125" s="12">
        <f t="shared" si="114"/>
        <v>0</v>
      </c>
      <c r="K125" s="20"/>
      <c r="L125" s="30" t="s">
        <v>25</v>
      </c>
      <c r="M125" s="29"/>
      <c r="N125"/>
      <c r="O125"/>
    </row>
    <row r="126" spans="1:15" ht="1.5" hidden="1" customHeight="1">
      <c r="A126" s="1"/>
      <c r="B126" s="30" t="str">
        <f t="shared" si="146"/>
        <v>LANDOS 2</v>
      </c>
      <c r="C126" s="20">
        <f t="shared" si="149"/>
        <v>0</v>
      </c>
      <c r="D126" s="1">
        <f t="shared" si="149"/>
        <v>0</v>
      </c>
      <c r="E126" s="1">
        <f t="shared" si="149"/>
        <v>0</v>
      </c>
      <c r="F126" s="1">
        <f t="shared" si="149"/>
        <v>0</v>
      </c>
      <c r="G126" s="1">
        <f t="shared" si="149"/>
        <v>0</v>
      </c>
      <c r="H126" s="1">
        <f t="shared" si="149"/>
        <v>0</v>
      </c>
      <c r="I126" s="5">
        <f t="shared" si="113"/>
        <v>0</v>
      </c>
      <c r="J126" s="12">
        <f t="shared" si="114"/>
        <v>0</v>
      </c>
      <c r="K126" s="20"/>
      <c r="L126" s="30" t="s">
        <v>25</v>
      </c>
      <c r="M126" s="29"/>
      <c r="N126"/>
      <c r="O126"/>
    </row>
    <row r="127" spans="1:15" ht="1.5" hidden="1" customHeight="1">
      <c r="A127" s="1"/>
      <c r="B127" s="30">
        <f t="shared" si="146"/>
        <v>0</v>
      </c>
      <c r="C127" s="20">
        <f t="shared" si="149"/>
        <v>0</v>
      </c>
      <c r="D127" s="1">
        <f t="shared" si="149"/>
        <v>0</v>
      </c>
      <c r="E127" s="1">
        <f t="shared" si="149"/>
        <v>0</v>
      </c>
      <c r="F127" s="1">
        <f t="shared" si="149"/>
        <v>0</v>
      </c>
      <c r="G127" s="1">
        <f t="shared" si="149"/>
        <v>0</v>
      </c>
      <c r="H127" s="1">
        <f t="shared" si="149"/>
        <v>0</v>
      </c>
      <c r="I127" s="5">
        <f t="shared" si="113"/>
        <v>0</v>
      </c>
      <c r="J127" s="12">
        <f t="shared" si="114"/>
        <v>0</v>
      </c>
      <c r="K127" s="20"/>
      <c r="L127" s="30" t="s">
        <v>25</v>
      </c>
      <c r="M127" s="29"/>
      <c r="N127"/>
      <c r="O127"/>
    </row>
    <row r="128" spans="1:15" ht="1.5" hidden="1" customHeight="1">
      <c r="A128" s="1"/>
      <c r="B128" s="30" t="str">
        <f t="shared" si="146"/>
        <v>équipe B</v>
      </c>
      <c r="C128" s="20" t="str">
        <f t="shared" si="149"/>
        <v>Points</v>
      </c>
      <c r="D128" s="1" t="str">
        <f t="shared" si="149"/>
        <v>Parties gagnées</v>
      </c>
      <c r="E128" s="1" t="str">
        <f t="shared" si="149"/>
        <v>GA</v>
      </c>
      <c r="F128" s="1" t="str">
        <f t="shared" si="149"/>
        <v>G</v>
      </c>
      <c r="G128" s="1" t="str">
        <f t="shared" si="149"/>
        <v>N</v>
      </c>
      <c r="H128" s="1" t="str">
        <f t="shared" si="149"/>
        <v>P</v>
      </c>
      <c r="I128" s="5" t="e">
        <f t="shared" si="113"/>
        <v>#VALUE!</v>
      </c>
      <c r="J128" s="12" t="e">
        <f t="shared" si="114"/>
        <v>#VALUE!</v>
      </c>
      <c r="K128" s="20"/>
      <c r="L128" s="30" t="s">
        <v>25</v>
      </c>
      <c r="M128" s="29"/>
      <c r="N128"/>
      <c r="O128"/>
    </row>
    <row r="129" spans="1:15" ht="1.5" hidden="1" customHeight="1">
      <c r="A129" s="1"/>
      <c r="B129" s="30" t="str">
        <f t="shared" si="146"/>
        <v>LE MONASTIER</v>
      </c>
      <c r="C129" s="20">
        <f t="shared" si="149"/>
        <v>0</v>
      </c>
      <c r="D129" s="1">
        <f t="shared" si="149"/>
        <v>0</v>
      </c>
      <c r="E129" s="1">
        <f t="shared" si="149"/>
        <v>0</v>
      </c>
      <c r="F129" s="1">
        <f t="shared" si="149"/>
        <v>0</v>
      </c>
      <c r="G129" s="1">
        <f t="shared" si="149"/>
        <v>0</v>
      </c>
      <c r="H129" s="1">
        <f t="shared" si="149"/>
        <v>0</v>
      </c>
      <c r="I129" s="5">
        <f t="shared" si="113"/>
        <v>0</v>
      </c>
      <c r="J129" s="12">
        <f t="shared" si="114"/>
        <v>0</v>
      </c>
      <c r="K129" s="20"/>
      <c r="L129" s="30" t="s">
        <v>25</v>
      </c>
      <c r="M129" s="29"/>
      <c r="N129"/>
      <c r="O129"/>
    </row>
    <row r="130" spans="1:15" ht="1.5" hidden="1" customHeight="1">
      <c r="A130" s="1"/>
      <c r="B130" s="30" t="str">
        <f t="shared" si="146"/>
        <v>BRIVES 1</v>
      </c>
      <c r="C130" s="20">
        <f t="shared" si="149"/>
        <v>0</v>
      </c>
      <c r="D130" s="1">
        <f t="shared" si="149"/>
        <v>0</v>
      </c>
      <c r="E130" s="1">
        <f t="shared" si="149"/>
        <v>0</v>
      </c>
      <c r="F130" s="1">
        <f t="shared" si="149"/>
        <v>0</v>
      </c>
      <c r="G130" s="1">
        <f t="shared" si="149"/>
        <v>0</v>
      </c>
      <c r="H130" s="1">
        <f t="shared" si="149"/>
        <v>0</v>
      </c>
      <c r="I130" s="5">
        <f t="shared" si="113"/>
        <v>0</v>
      </c>
      <c r="J130" s="12">
        <f t="shared" si="114"/>
        <v>0</v>
      </c>
      <c r="K130" s="20"/>
      <c r="L130" s="30" t="s">
        <v>25</v>
      </c>
      <c r="M130" s="29"/>
      <c r="N130"/>
      <c r="O130"/>
    </row>
    <row r="131" spans="1:15" ht="1.5" hidden="1" customHeight="1">
      <c r="A131" s="1"/>
      <c r="B131" s="30" t="str">
        <f t="shared" si="146"/>
        <v>VALS 1</v>
      </c>
      <c r="C131" s="20">
        <f t="shared" si="149"/>
        <v>0</v>
      </c>
      <c r="D131" s="1">
        <f t="shared" si="149"/>
        <v>0</v>
      </c>
      <c r="E131" s="1">
        <f t="shared" si="149"/>
        <v>0</v>
      </c>
      <c r="F131" s="1">
        <f t="shared" si="149"/>
        <v>0</v>
      </c>
      <c r="G131" s="1">
        <f t="shared" si="149"/>
        <v>0</v>
      </c>
      <c r="H131" s="1">
        <f t="shared" si="149"/>
        <v>0</v>
      </c>
      <c r="I131" s="5">
        <f t="shared" si="113"/>
        <v>0</v>
      </c>
      <c r="J131" s="12">
        <f t="shared" si="114"/>
        <v>0</v>
      </c>
      <c r="K131" s="20"/>
      <c r="L131" s="30" t="s">
        <v>25</v>
      </c>
      <c r="M131" s="29"/>
      <c r="N131"/>
      <c r="O131"/>
    </row>
    <row r="132" spans="1:15" ht="1.5" hidden="1" customHeight="1">
      <c r="A132" s="1"/>
      <c r="B132" s="30" t="str">
        <f t="shared" si="146"/>
        <v>ESPALY</v>
      </c>
      <c r="C132" s="20">
        <f t="shared" si="149"/>
        <v>0</v>
      </c>
      <c r="D132" s="1">
        <f t="shared" si="149"/>
        <v>0</v>
      </c>
      <c r="E132" s="1">
        <f t="shared" si="149"/>
        <v>0</v>
      </c>
      <c r="F132" s="1">
        <f t="shared" si="149"/>
        <v>0</v>
      </c>
      <c r="G132" s="1">
        <f t="shared" si="149"/>
        <v>0</v>
      </c>
      <c r="H132" s="1">
        <f t="shared" si="149"/>
        <v>0</v>
      </c>
      <c r="I132" s="5">
        <f t="shared" ref="I132:I168" si="150">IF(C132="","",(F132*3+G132*2+H132*1))</f>
        <v>0</v>
      </c>
      <c r="J132" s="12">
        <f t="shared" ref="J132:J168" si="151">IF(C132="",0,D132+C132*1000+E132*1000000+I132*1000000000)</f>
        <v>0</v>
      </c>
      <c r="K132" s="20"/>
      <c r="L132" s="30" t="s">
        <v>25</v>
      </c>
      <c r="M132" s="29"/>
      <c r="N132"/>
      <c r="O132"/>
    </row>
    <row r="133" spans="1:15" ht="1.5" hidden="1" customHeight="1">
      <c r="A133" s="1"/>
      <c r="B133" s="30">
        <f t="shared" si="146"/>
        <v>0</v>
      </c>
      <c r="C133" s="20">
        <f t="shared" si="149"/>
        <v>0</v>
      </c>
      <c r="D133" s="1">
        <f t="shared" si="149"/>
        <v>0</v>
      </c>
      <c r="E133" s="1">
        <f t="shared" si="149"/>
        <v>0</v>
      </c>
      <c r="F133" s="1">
        <f t="shared" si="149"/>
        <v>0</v>
      </c>
      <c r="G133" s="1">
        <f t="shared" si="149"/>
        <v>0</v>
      </c>
      <c r="H133" s="1">
        <f t="shared" si="149"/>
        <v>0</v>
      </c>
      <c r="I133" s="5">
        <f t="shared" si="150"/>
        <v>0</v>
      </c>
      <c r="J133" s="12">
        <f t="shared" si="151"/>
        <v>0</v>
      </c>
      <c r="K133" s="20"/>
      <c r="L133" s="30" t="s">
        <v>25</v>
      </c>
      <c r="M133" s="29"/>
      <c r="N133"/>
      <c r="O133"/>
    </row>
    <row r="134" spans="1:15" ht="1.5" hidden="1" customHeight="1">
      <c r="A134" s="1"/>
      <c r="B134" s="30" t="str">
        <f t="shared" si="146"/>
        <v>équipe B</v>
      </c>
      <c r="C134" s="20" t="str">
        <f t="shared" si="149"/>
        <v>Points</v>
      </c>
      <c r="D134" s="1" t="str">
        <f t="shared" si="149"/>
        <v>Parties gagnées</v>
      </c>
      <c r="E134" s="1" t="str">
        <f t="shared" si="149"/>
        <v>GA</v>
      </c>
      <c r="F134" s="1" t="str">
        <f t="shared" si="149"/>
        <v>G</v>
      </c>
      <c r="G134" s="1" t="str">
        <f t="shared" si="149"/>
        <v>N</v>
      </c>
      <c r="H134" s="1" t="str">
        <f t="shared" si="149"/>
        <v>P</v>
      </c>
      <c r="I134" s="5" t="e">
        <f t="shared" si="150"/>
        <v>#VALUE!</v>
      </c>
      <c r="J134" s="12" t="e">
        <f t="shared" si="151"/>
        <v>#VALUE!</v>
      </c>
      <c r="K134" s="20"/>
      <c r="L134" s="30" t="s">
        <v>25</v>
      </c>
      <c r="M134" s="29"/>
      <c r="N134"/>
      <c r="O134"/>
    </row>
    <row r="135" spans="1:15" ht="1.5" hidden="1" customHeight="1">
      <c r="A135" s="1"/>
      <c r="B135" s="30" t="str">
        <f t="shared" si="146"/>
        <v>LANDOS 2</v>
      </c>
      <c r="C135" s="20">
        <f t="shared" ref="C135:H150" si="152">IF(M51="",0,M51)</f>
        <v>0</v>
      </c>
      <c r="D135" s="1">
        <f t="shared" si="152"/>
        <v>0</v>
      </c>
      <c r="E135" s="1">
        <f t="shared" si="152"/>
        <v>0</v>
      </c>
      <c r="F135" s="1">
        <f t="shared" si="152"/>
        <v>0</v>
      </c>
      <c r="G135" s="1">
        <f t="shared" si="152"/>
        <v>0</v>
      </c>
      <c r="H135" s="1">
        <f t="shared" si="152"/>
        <v>0</v>
      </c>
      <c r="I135" s="5">
        <f t="shared" si="150"/>
        <v>0</v>
      </c>
      <c r="J135" s="12">
        <f t="shared" si="151"/>
        <v>0</v>
      </c>
      <c r="K135" s="20"/>
      <c r="L135" s="30" t="s">
        <v>25</v>
      </c>
      <c r="M135" s="29"/>
      <c r="N135"/>
      <c r="O135"/>
    </row>
    <row r="136" spans="1:15" ht="1.5" hidden="1" customHeight="1">
      <c r="A136" s="1"/>
      <c r="B136" s="30" t="str">
        <f t="shared" si="146"/>
        <v>LE PUY VVS 1</v>
      </c>
      <c r="C136" s="20">
        <f t="shared" si="152"/>
        <v>0</v>
      </c>
      <c r="D136" s="1">
        <f t="shared" si="152"/>
        <v>0</v>
      </c>
      <c r="E136" s="1">
        <f t="shared" si="152"/>
        <v>0</v>
      </c>
      <c r="F136" s="1">
        <f t="shared" si="152"/>
        <v>0</v>
      </c>
      <c r="G136" s="1">
        <f t="shared" si="152"/>
        <v>0</v>
      </c>
      <c r="H136" s="1">
        <f t="shared" si="152"/>
        <v>0</v>
      </c>
      <c r="I136" s="5">
        <f t="shared" si="150"/>
        <v>0</v>
      </c>
      <c r="J136" s="12">
        <f t="shared" si="151"/>
        <v>0</v>
      </c>
      <c r="K136" s="20"/>
      <c r="L136" s="30" t="s">
        <v>25</v>
      </c>
      <c r="M136" s="29"/>
      <c r="N136"/>
      <c r="O136"/>
    </row>
    <row r="137" spans="1:15" ht="1.5" hidden="1" customHeight="1">
      <c r="A137" s="1"/>
      <c r="B137" s="30" t="str">
        <f t="shared" si="146"/>
        <v>CAYRES</v>
      </c>
      <c r="C137" s="20">
        <f t="shared" si="152"/>
        <v>0</v>
      </c>
      <c r="D137" s="1">
        <f t="shared" si="152"/>
        <v>0</v>
      </c>
      <c r="E137" s="1">
        <f t="shared" si="152"/>
        <v>0</v>
      </c>
      <c r="F137" s="1">
        <f t="shared" si="152"/>
        <v>0</v>
      </c>
      <c r="G137" s="1">
        <f t="shared" si="152"/>
        <v>0</v>
      </c>
      <c r="H137" s="1">
        <f t="shared" si="152"/>
        <v>0</v>
      </c>
      <c r="I137" s="5">
        <f t="shared" si="150"/>
        <v>0</v>
      </c>
      <c r="J137" s="12">
        <f t="shared" si="151"/>
        <v>0</v>
      </c>
      <c r="K137" s="20"/>
      <c r="L137" s="30" t="s">
        <v>25</v>
      </c>
      <c r="M137" s="29"/>
      <c r="N137"/>
      <c r="O137"/>
    </row>
    <row r="138" spans="1:15" ht="1.5" hidden="1" customHeight="1">
      <c r="A138" s="1"/>
      <c r="B138" s="30" t="str">
        <f t="shared" si="146"/>
        <v>CUSSAC 1</v>
      </c>
      <c r="C138" s="20">
        <f t="shared" si="152"/>
        <v>0</v>
      </c>
      <c r="D138" s="1">
        <f t="shared" si="152"/>
        <v>0</v>
      </c>
      <c r="E138" s="1">
        <f t="shared" si="152"/>
        <v>0</v>
      </c>
      <c r="F138" s="1">
        <f t="shared" si="152"/>
        <v>0</v>
      </c>
      <c r="G138" s="1">
        <f t="shared" si="152"/>
        <v>0</v>
      </c>
      <c r="H138" s="1">
        <f t="shared" si="152"/>
        <v>0</v>
      </c>
      <c r="I138" s="5">
        <f t="shared" si="150"/>
        <v>0</v>
      </c>
      <c r="J138" s="12">
        <f t="shared" si="151"/>
        <v>0</v>
      </c>
      <c r="K138" s="20"/>
      <c r="L138" s="30" t="s">
        <v>25</v>
      </c>
      <c r="M138" s="29"/>
      <c r="N138"/>
      <c r="O138"/>
    </row>
    <row r="139" spans="1:15" ht="1.5" hidden="1" customHeight="1">
      <c r="A139" s="1"/>
      <c r="B139" s="30">
        <f t="shared" si="146"/>
        <v>0</v>
      </c>
      <c r="C139" s="20">
        <f t="shared" si="152"/>
        <v>0</v>
      </c>
      <c r="D139" s="1">
        <f t="shared" si="152"/>
        <v>0</v>
      </c>
      <c r="E139" s="1">
        <f t="shared" si="152"/>
        <v>0</v>
      </c>
      <c r="F139" s="1">
        <f t="shared" si="152"/>
        <v>0</v>
      </c>
      <c r="G139" s="1">
        <f t="shared" si="152"/>
        <v>0</v>
      </c>
      <c r="H139" s="1">
        <f t="shared" si="152"/>
        <v>0</v>
      </c>
      <c r="I139" s="5">
        <f t="shared" si="150"/>
        <v>0</v>
      </c>
      <c r="J139" s="12">
        <f t="shared" si="151"/>
        <v>0</v>
      </c>
      <c r="K139" s="20"/>
      <c r="L139" s="30" t="s">
        <v>25</v>
      </c>
      <c r="M139" s="29"/>
      <c r="N139"/>
      <c r="O139"/>
    </row>
    <row r="140" spans="1:15" ht="1.5" hidden="1" customHeight="1">
      <c r="A140" s="1"/>
      <c r="B140" s="30" t="str">
        <f t="shared" si="146"/>
        <v>équipe B</v>
      </c>
      <c r="C140" s="20" t="str">
        <f t="shared" si="152"/>
        <v>Points</v>
      </c>
      <c r="D140" s="1" t="str">
        <f t="shared" si="152"/>
        <v>Parties gagnées</v>
      </c>
      <c r="E140" s="1" t="str">
        <f t="shared" si="152"/>
        <v>GA</v>
      </c>
      <c r="F140" s="1" t="str">
        <f t="shared" si="152"/>
        <v>G</v>
      </c>
      <c r="G140" s="1" t="str">
        <f t="shared" si="152"/>
        <v>N</v>
      </c>
      <c r="H140" s="1" t="str">
        <f t="shared" si="152"/>
        <v>P</v>
      </c>
      <c r="I140" s="5" t="e">
        <f t="shared" si="150"/>
        <v>#VALUE!</v>
      </c>
      <c r="J140" s="12" t="e">
        <f t="shared" si="151"/>
        <v>#VALUE!</v>
      </c>
      <c r="K140" s="20"/>
      <c r="L140" s="30" t="s">
        <v>25</v>
      </c>
      <c r="M140" s="29"/>
      <c r="N140"/>
      <c r="O140"/>
    </row>
    <row r="141" spans="1:15" ht="1.5" hidden="1" customHeight="1">
      <c r="A141" s="1"/>
      <c r="B141" s="30" t="str">
        <f t="shared" si="146"/>
        <v>BRIVES 1</v>
      </c>
      <c r="C141" s="20">
        <f t="shared" si="152"/>
        <v>0</v>
      </c>
      <c r="D141" s="1">
        <f t="shared" si="152"/>
        <v>0</v>
      </c>
      <c r="E141" s="1">
        <f t="shared" si="152"/>
        <v>0</v>
      </c>
      <c r="F141" s="1">
        <f t="shared" si="152"/>
        <v>0</v>
      </c>
      <c r="G141" s="1">
        <f t="shared" si="152"/>
        <v>0</v>
      </c>
      <c r="H141" s="1">
        <f t="shared" si="152"/>
        <v>0</v>
      </c>
      <c r="I141" s="5">
        <f t="shared" si="150"/>
        <v>0</v>
      </c>
      <c r="J141" s="12">
        <f t="shared" si="151"/>
        <v>0</v>
      </c>
      <c r="K141" s="20"/>
      <c r="L141" s="30" t="s">
        <v>25</v>
      </c>
      <c r="M141" s="29"/>
      <c r="N141"/>
      <c r="O141"/>
    </row>
    <row r="142" spans="1:15" ht="1.5" hidden="1" customHeight="1">
      <c r="A142" s="1"/>
      <c r="B142" s="30" t="str">
        <f t="shared" si="146"/>
        <v>VALS 1</v>
      </c>
      <c r="C142" s="20">
        <f t="shared" si="152"/>
        <v>0</v>
      </c>
      <c r="D142" s="1">
        <f t="shared" si="152"/>
        <v>0</v>
      </c>
      <c r="E142" s="1">
        <f t="shared" si="152"/>
        <v>0</v>
      </c>
      <c r="F142" s="1">
        <f t="shared" si="152"/>
        <v>0</v>
      </c>
      <c r="G142" s="1">
        <f t="shared" si="152"/>
        <v>0</v>
      </c>
      <c r="H142" s="1">
        <f t="shared" si="152"/>
        <v>0</v>
      </c>
      <c r="I142" s="5">
        <f t="shared" si="150"/>
        <v>0</v>
      </c>
      <c r="J142" s="12">
        <f t="shared" si="151"/>
        <v>0</v>
      </c>
      <c r="K142" s="20"/>
      <c r="L142" s="30" t="s">
        <v>25</v>
      </c>
      <c r="M142" s="29"/>
      <c r="N142"/>
      <c r="O142"/>
    </row>
    <row r="143" spans="1:15" ht="1.5" hidden="1" customHeight="1">
      <c r="A143" s="1"/>
      <c r="B143" s="30" t="str">
        <f t="shared" si="146"/>
        <v>ESPALY</v>
      </c>
      <c r="C143" s="20">
        <f t="shared" si="152"/>
        <v>0</v>
      </c>
      <c r="D143" s="1">
        <f t="shared" si="152"/>
        <v>0</v>
      </c>
      <c r="E143" s="1">
        <f t="shared" si="152"/>
        <v>0</v>
      </c>
      <c r="F143" s="1">
        <f t="shared" si="152"/>
        <v>0</v>
      </c>
      <c r="G143" s="1">
        <f t="shared" si="152"/>
        <v>0</v>
      </c>
      <c r="H143" s="1">
        <f t="shared" si="152"/>
        <v>0</v>
      </c>
      <c r="I143" s="5">
        <f t="shared" si="150"/>
        <v>0</v>
      </c>
      <c r="J143" s="12">
        <f t="shared" si="151"/>
        <v>0</v>
      </c>
      <c r="K143" s="20"/>
      <c r="L143" s="30" t="s">
        <v>25</v>
      </c>
      <c r="M143" s="29"/>
      <c r="N143"/>
      <c r="O143"/>
    </row>
    <row r="144" spans="1:15" ht="1.5" hidden="1" customHeight="1">
      <c r="A144" s="1"/>
      <c r="B144" s="30" t="str">
        <f t="shared" si="146"/>
        <v>CAYRES</v>
      </c>
      <c r="C144" s="20">
        <f t="shared" si="152"/>
        <v>0</v>
      </c>
      <c r="D144" s="1">
        <f t="shared" si="152"/>
        <v>0</v>
      </c>
      <c r="E144" s="1">
        <f t="shared" si="152"/>
        <v>0</v>
      </c>
      <c r="F144" s="1">
        <f t="shared" si="152"/>
        <v>0</v>
      </c>
      <c r="G144" s="1">
        <f t="shared" si="152"/>
        <v>0</v>
      </c>
      <c r="H144" s="1">
        <f t="shared" si="152"/>
        <v>0</v>
      </c>
      <c r="I144" s="5">
        <f t="shared" si="150"/>
        <v>0</v>
      </c>
      <c r="J144" s="12">
        <f t="shared" si="151"/>
        <v>0</v>
      </c>
      <c r="K144" s="20"/>
      <c r="L144" s="30" t="s">
        <v>25</v>
      </c>
      <c r="M144" s="29"/>
      <c r="N144"/>
      <c r="O144"/>
    </row>
    <row r="145" spans="1:15" ht="1.5" hidden="1" customHeight="1">
      <c r="A145" s="1"/>
      <c r="B145" s="30">
        <f t="shared" si="146"/>
        <v>0</v>
      </c>
      <c r="C145" s="20">
        <f t="shared" si="152"/>
        <v>0</v>
      </c>
      <c r="D145" s="1">
        <f t="shared" si="152"/>
        <v>0</v>
      </c>
      <c r="E145" s="1">
        <f t="shared" si="152"/>
        <v>0</v>
      </c>
      <c r="F145" s="1">
        <f t="shared" si="152"/>
        <v>0</v>
      </c>
      <c r="G145" s="1">
        <f t="shared" si="152"/>
        <v>0</v>
      </c>
      <c r="H145" s="1">
        <f t="shared" si="152"/>
        <v>0</v>
      </c>
      <c r="I145" s="5">
        <f t="shared" si="150"/>
        <v>0</v>
      </c>
      <c r="J145" s="12">
        <f t="shared" si="151"/>
        <v>0</v>
      </c>
      <c r="K145" s="20"/>
      <c r="L145" s="30" t="s">
        <v>25</v>
      </c>
      <c r="M145" s="29"/>
      <c r="N145"/>
      <c r="O145"/>
    </row>
    <row r="146" spans="1:15" ht="1.5" hidden="1" customHeight="1">
      <c r="A146" s="1"/>
      <c r="B146" s="30" t="str">
        <f t="shared" si="146"/>
        <v>équipe B</v>
      </c>
      <c r="C146" s="20" t="str">
        <f t="shared" si="152"/>
        <v>Points</v>
      </c>
      <c r="D146" s="1" t="str">
        <f t="shared" si="152"/>
        <v>Parties gagnées</v>
      </c>
      <c r="E146" s="1" t="str">
        <f t="shared" si="152"/>
        <v>GA</v>
      </c>
      <c r="F146" s="1" t="str">
        <f t="shared" si="152"/>
        <v>G</v>
      </c>
      <c r="G146" s="1" t="str">
        <f t="shared" si="152"/>
        <v>N</v>
      </c>
      <c r="H146" s="1" t="str">
        <f t="shared" si="152"/>
        <v>P</v>
      </c>
      <c r="I146" s="5" t="e">
        <f t="shared" si="150"/>
        <v>#VALUE!</v>
      </c>
      <c r="J146" s="12" t="e">
        <f t="shared" si="151"/>
        <v>#VALUE!</v>
      </c>
      <c r="K146" s="20"/>
      <c r="L146" s="30" t="s">
        <v>25</v>
      </c>
      <c r="M146" s="29"/>
      <c r="N146"/>
      <c r="O146"/>
    </row>
    <row r="147" spans="1:15" ht="1.5" hidden="1" customHeight="1">
      <c r="A147" s="1"/>
      <c r="B147" s="30" t="str">
        <f t="shared" si="146"/>
        <v>LE MONASTIER</v>
      </c>
      <c r="C147" s="20">
        <f t="shared" si="152"/>
        <v>0</v>
      </c>
      <c r="D147" s="1">
        <f t="shared" si="152"/>
        <v>0</v>
      </c>
      <c r="E147" s="1">
        <f t="shared" si="152"/>
        <v>0</v>
      </c>
      <c r="F147" s="1">
        <f t="shared" si="152"/>
        <v>0</v>
      </c>
      <c r="G147" s="1">
        <f t="shared" si="152"/>
        <v>0</v>
      </c>
      <c r="H147" s="1">
        <f t="shared" si="152"/>
        <v>0</v>
      </c>
      <c r="I147" s="5">
        <f t="shared" si="150"/>
        <v>0</v>
      </c>
      <c r="J147" s="12">
        <f t="shared" si="151"/>
        <v>0</v>
      </c>
      <c r="K147" s="20"/>
      <c r="L147" s="30" t="s">
        <v>25</v>
      </c>
      <c r="M147" s="29"/>
      <c r="N147"/>
      <c r="O147"/>
    </row>
    <row r="148" spans="1:15" ht="1.5" hidden="1" customHeight="1">
      <c r="A148" s="1"/>
      <c r="B148" s="30" t="str">
        <f t="shared" si="146"/>
        <v>LANDOS 2</v>
      </c>
      <c r="C148" s="20">
        <f t="shared" si="152"/>
        <v>0</v>
      </c>
      <c r="D148" s="1">
        <f t="shared" si="152"/>
        <v>0</v>
      </c>
      <c r="E148" s="1">
        <f t="shared" si="152"/>
        <v>0</v>
      </c>
      <c r="F148" s="1">
        <f t="shared" si="152"/>
        <v>0</v>
      </c>
      <c r="G148" s="1">
        <f t="shared" si="152"/>
        <v>0</v>
      </c>
      <c r="H148" s="1">
        <f t="shared" si="152"/>
        <v>0</v>
      </c>
      <c r="I148" s="5">
        <f t="shared" si="150"/>
        <v>0</v>
      </c>
      <c r="J148" s="12">
        <f t="shared" si="151"/>
        <v>0</v>
      </c>
      <c r="K148" s="20"/>
      <c r="L148" s="30" t="s">
        <v>25</v>
      </c>
      <c r="M148" s="29"/>
      <c r="N148"/>
      <c r="O148"/>
    </row>
    <row r="149" spans="1:15" ht="1.5" hidden="1" customHeight="1">
      <c r="A149" s="1"/>
      <c r="B149" s="30" t="str">
        <f t="shared" si="146"/>
        <v>LE PUY VVS 1</v>
      </c>
      <c r="C149" s="20">
        <f t="shared" si="152"/>
        <v>0</v>
      </c>
      <c r="D149" s="1">
        <f t="shared" si="152"/>
        <v>0</v>
      </c>
      <c r="E149" s="1">
        <f t="shared" si="152"/>
        <v>0</v>
      </c>
      <c r="F149" s="1">
        <f t="shared" si="152"/>
        <v>0</v>
      </c>
      <c r="G149" s="1">
        <f t="shared" si="152"/>
        <v>0</v>
      </c>
      <c r="H149" s="1">
        <f t="shared" si="152"/>
        <v>0</v>
      </c>
      <c r="I149" s="5">
        <f t="shared" si="150"/>
        <v>0</v>
      </c>
      <c r="J149" s="12">
        <f t="shared" si="151"/>
        <v>0</v>
      </c>
      <c r="K149" s="20"/>
      <c r="L149" s="30" t="s">
        <v>25</v>
      </c>
      <c r="M149" s="29"/>
      <c r="N149"/>
      <c r="O149"/>
    </row>
    <row r="150" spans="1:15" ht="1.5" hidden="1" customHeight="1">
      <c r="A150" s="1"/>
      <c r="B150" s="30" t="str">
        <f t="shared" si="146"/>
        <v>CUSSAC 1</v>
      </c>
      <c r="C150" s="20">
        <f t="shared" si="152"/>
        <v>0</v>
      </c>
      <c r="D150" s="1">
        <f t="shared" si="152"/>
        <v>0</v>
      </c>
      <c r="E150" s="1">
        <f t="shared" si="152"/>
        <v>0</v>
      </c>
      <c r="F150" s="1">
        <f t="shared" si="152"/>
        <v>0</v>
      </c>
      <c r="G150" s="1">
        <f t="shared" si="152"/>
        <v>0</v>
      </c>
      <c r="H150" s="1">
        <f t="shared" si="152"/>
        <v>0</v>
      </c>
      <c r="I150" s="5">
        <f t="shared" si="150"/>
        <v>0</v>
      </c>
      <c r="J150" s="12">
        <f t="shared" si="151"/>
        <v>0</v>
      </c>
      <c r="K150" s="20"/>
      <c r="L150" s="30" t="s">
        <v>25</v>
      </c>
      <c r="M150" s="29"/>
      <c r="N150"/>
      <c r="O150"/>
    </row>
    <row r="151" spans="1:15" ht="1.5" hidden="1" customHeight="1">
      <c r="A151" s="1"/>
      <c r="B151" s="30">
        <f t="shared" ref="B151:B168" si="153">L67</f>
        <v>0</v>
      </c>
      <c r="C151" s="20">
        <f t="shared" ref="C151:H166" si="154">IF(M67="",0,M67)</f>
        <v>0</v>
      </c>
      <c r="D151" s="1">
        <f t="shared" si="154"/>
        <v>0</v>
      </c>
      <c r="E151" s="1">
        <f t="shared" si="154"/>
        <v>0</v>
      </c>
      <c r="F151" s="1">
        <f t="shared" si="154"/>
        <v>0</v>
      </c>
      <c r="G151" s="1">
        <f t="shared" si="154"/>
        <v>0</v>
      </c>
      <c r="H151" s="1">
        <f t="shared" si="154"/>
        <v>0</v>
      </c>
      <c r="I151" s="5">
        <f t="shared" si="150"/>
        <v>0</v>
      </c>
      <c r="J151" s="12">
        <f t="shared" si="151"/>
        <v>0</v>
      </c>
      <c r="K151" s="20"/>
      <c r="L151" s="30" t="s">
        <v>25</v>
      </c>
      <c r="M151" s="29"/>
      <c r="N151"/>
      <c r="O151"/>
    </row>
    <row r="152" spans="1:15" ht="1.5" hidden="1" customHeight="1">
      <c r="A152" s="1"/>
      <c r="B152" s="30" t="str">
        <f t="shared" si="153"/>
        <v>équipe B</v>
      </c>
      <c r="C152" s="20" t="str">
        <f t="shared" si="154"/>
        <v>Points</v>
      </c>
      <c r="D152" s="1" t="str">
        <f t="shared" si="154"/>
        <v>Parties gagnées</v>
      </c>
      <c r="E152" s="1" t="str">
        <f t="shared" si="154"/>
        <v>GA</v>
      </c>
      <c r="F152" s="1" t="str">
        <f t="shared" si="154"/>
        <v>G</v>
      </c>
      <c r="G152" s="1" t="str">
        <f t="shared" si="154"/>
        <v>N</v>
      </c>
      <c r="H152" s="1" t="str">
        <f t="shared" si="154"/>
        <v>P</v>
      </c>
      <c r="I152" s="5" t="e">
        <f t="shared" si="150"/>
        <v>#VALUE!</v>
      </c>
      <c r="J152" s="12" t="e">
        <f t="shared" si="151"/>
        <v>#VALUE!</v>
      </c>
      <c r="K152" s="20"/>
      <c r="L152" s="30" t="s">
        <v>25</v>
      </c>
      <c r="M152" s="29"/>
      <c r="N152"/>
      <c r="O152"/>
    </row>
    <row r="153" spans="1:15" ht="1.5" hidden="1" customHeight="1">
      <c r="A153" s="1"/>
      <c r="B153" s="30" t="str">
        <f t="shared" si="153"/>
        <v>BRIVES 1</v>
      </c>
      <c r="C153" s="20">
        <f t="shared" si="154"/>
        <v>0</v>
      </c>
      <c r="D153" s="1">
        <f t="shared" si="154"/>
        <v>0</v>
      </c>
      <c r="E153" s="1">
        <f t="shared" si="154"/>
        <v>0</v>
      </c>
      <c r="F153" s="1">
        <f t="shared" si="154"/>
        <v>0</v>
      </c>
      <c r="G153" s="1">
        <f t="shared" si="154"/>
        <v>0</v>
      </c>
      <c r="H153" s="1">
        <f t="shared" si="154"/>
        <v>0</v>
      </c>
      <c r="I153" s="5">
        <f t="shared" si="150"/>
        <v>0</v>
      </c>
      <c r="J153" s="12">
        <f t="shared" si="151"/>
        <v>0</v>
      </c>
      <c r="K153" s="20"/>
      <c r="L153" s="30" t="s">
        <v>25</v>
      </c>
      <c r="M153" s="29"/>
      <c r="N153"/>
      <c r="O153"/>
    </row>
    <row r="154" spans="1:15" ht="1.5" hidden="1" customHeight="1">
      <c r="A154" s="1"/>
      <c r="B154" s="30" t="str">
        <f t="shared" si="153"/>
        <v>VALS 1</v>
      </c>
      <c r="C154" s="20">
        <f t="shared" si="154"/>
        <v>0</v>
      </c>
      <c r="D154" s="1">
        <f t="shared" si="154"/>
        <v>0</v>
      </c>
      <c r="E154" s="1">
        <f t="shared" si="154"/>
        <v>0</v>
      </c>
      <c r="F154" s="1">
        <f t="shared" si="154"/>
        <v>0</v>
      </c>
      <c r="G154" s="1">
        <f t="shared" si="154"/>
        <v>0</v>
      </c>
      <c r="H154" s="1">
        <f t="shared" si="154"/>
        <v>0</v>
      </c>
      <c r="I154" s="5">
        <f t="shared" si="150"/>
        <v>0</v>
      </c>
      <c r="J154" s="12">
        <f t="shared" si="151"/>
        <v>0</v>
      </c>
      <c r="K154" s="20"/>
      <c r="L154" s="30" t="s">
        <v>25</v>
      </c>
      <c r="M154" s="29"/>
      <c r="N154"/>
      <c r="O154"/>
    </row>
    <row r="155" spans="1:15" ht="1.5" hidden="1" customHeight="1">
      <c r="A155" s="1"/>
      <c r="B155" s="30" t="str">
        <f t="shared" si="153"/>
        <v>LE PUY VVS 1</v>
      </c>
      <c r="C155" s="20">
        <f t="shared" si="154"/>
        <v>0</v>
      </c>
      <c r="D155" s="1">
        <f t="shared" si="154"/>
        <v>0</v>
      </c>
      <c r="E155" s="1">
        <f t="shared" si="154"/>
        <v>0</v>
      </c>
      <c r="F155" s="1">
        <f t="shared" si="154"/>
        <v>0</v>
      </c>
      <c r="G155" s="1">
        <f t="shared" si="154"/>
        <v>0</v>
      </c>
      <c r="H155" s="1">
        <f t="shared" si="154"/>
        <v>0</v>
      </c>
      <c r="I155" s="5">
        <f t="shared" si="150"/>
        <v>0</v>
      </c>
      <c r="J155" s="12">
        <f t="shared" si="151"/>
        <v>0</v>
      </c>
      <c r="K155" s="20"/>
      <c r="L155" s="30" t="s">
        <v>25</v>
      </c>
      <c r="M155" s="29"/>
      <c r="N155"/>
      <c r="O155"/>
    </row>
    <row r="156" spans="1:15" ht="1.5" hidden="1" customHeight="1">
      <c r="A156" s="1"/>
      <c r="B156" s="30" t="str">
        <f t="shared" si="153"/>
        <v>CAYRES</v>
      </c>
      <c r="C156" s="20">
        <f t="shared" si="154"/>
        <v>0</v>
      </c>
      <c r="D156" s="1">
        <f t="shared" si="154"/>
        <v>0</v>
      </c>
      <c r="E156" s="1">
        <f t="shared" si="154"/>
        <v>0</v>
      </c>
      <c r="F156" s="1">
        <f t="shared" si="154"/>
        <v>0</v>
      </c>
      <c r="G156" s="1">
        <f t="shared" si="154"/>
        <v>0</v>
      </c>
      <c r="H156" s="1">
        <f t="shared" si="154"/>
        <v>0</v>
      </c>
      <c r="I156" s="5">
        <f t="shared" si="150"/>
        <v>0</v>
      </c>
      <c r="J156" s="12">
        <f t="shared" si="151"/>
        <v>0</v>
      </c>
      <c r="K156" s="20"/>
      <c r="L156" s="30" t="s">
        <v>25</v>
      </c>
      <c r="M156" s="29"/>
      <c r="N156"/>
      <c r="O156"/>
    </row>
    <row r="157" spans="1:15" ht="1.5" hidden="1" customHeight="1">
      <c r="A157" s="1"/>
      <c r="B157" s="30">
        <f t="shared" si="153"/>
        <v>0</v>
      </c>
      <c r="C157" s="20">
        <f t="shared" si="154"/>
        <v>0</v>
      </c>
      <c r="D157" s="1">
        <f t="shared" si="154"/>
        <v>0</v>
      </c>
      <c r="E157" s="1">
        <f t="shared" si="154"/>
        <v>0</v>
      </c>
      <c r="F157" s="1">
        <f t="shared" si="154"/>
        <v>0</v>
      </c>
      <c r="G157" s="1">
        <f t="shared" si="154"/>
        <v>0</v>
      </c>
      <c r="H157" s="1">
        <f t="shared" si="154"/>
        <v>0</v>
      </c>
      <c r="I157" s="5">
        <f t="shared" si="150"/>
        <v>0</v>
      </c>
      <c r="J157" s="12">
        <f t="shared" si="151"/>
        <v>0</v>
      </c>
      <c r="K157" s="20"/>
      <c r="L157" s="30" t="s">
        <v>25</v>
      </c>
      <c r="M157" s="29"/>
      <c r="N157"/>
      <c r="O157"/>
    </row>
    <row r="158" spans="1:15" ht="1.5" hidden="1" customHeight="1">
      <c r="A158" s="1"/>
      <c r="B158" s="30" t="str">
        <f t="shared" si="153"/>
        <v>équipe B</v>
      </c>
      <c r="C158" s="20" t="str">
        <f t="shared" si="154"/>
        <v>Points</v>
      </c>
      <c r="D158" s="1" t="str">
        <f t="shared" si="154"/>
        <v>Parties gagnées</v>
      </c>
      <c r="E158" s="1" t="str">
        <f t="shared" si="154"/>
        <v>GA</v>
      </c>
      <c r="F158" s="1" t="str">
        <f t="shared" si="154"/>
        <v>G</v>
      </c>
      <c r="G158" s="1" t="str">
        <f t="shared" si="154"/>
        <v>N</v>
      </c>
      <c r="H158" s="1" t="str">
        <f t="shared" si="154"/>
        <v>P</v>
      </c>
      <c r="I158" s="5" t="e">
        <f t="shared" si="150"/>
        <v>#VALUE!</v>
      </c>
      <c r="J158" s="12" t="e">
        <f t="shared" si="151"/>
        <v>#VALUE!</v>
      </c>
      <c r="K158" s="20"/>
      <c r="L158" s="30" t="s">
        <v>25</v>
      </c>
      <c r="M158" s="29"/>
      <c r="N158"/>
      <c r="O158"/>
    </row>
    <row r="159" spans="1:15" ht="1.5" hidden="1" customHeight="1">
      <c r="A159" s="1"/>
      <c r="B159" s="30" t="str">
        <f t="shared" si="153"/>
        <v>LE MONASTIER</v>
      </c>
      <c r="C159" s="20">
        <f t="shared" si="154"/>
        <v>0</v>
      </c>
      <c r="D159" s="1">
        <f t="shared" si="154"/>
        <v>0</v>
      </c>
      <c r="E159" s="1">
        <f t="shared" si="154"/>
        <v>0</v>
      </c>
      <c r="F159" s="1">
        <f t="shared" si="154"/>
        <v>0</v>
      </c>
      <c r="G159" s="1">
        <f t="shared" si="154"/>
        <v>0</v>
      </c>
      <c r="H159" s="1">
        <f t="shared" si="154"/>
        <v>0</v>
      </c>
      <c r="I159" s="5">
        <f t="shared" si="150"/>
        <v>0</v>
      </c>
      <c r="J159" s="12">
        <f t="shared" si="151"/>
        <v>0</v>
      </c>
      <c r="K159" s="20"/>
      <c r="L159" s="30" t="s">
        <v>25</v>
      </c>
      <c r="M159" s="29"/>
      <c r="N159"/>
      <c r="O159"/>
    </row>
    <row r="160" spans="1:15" ht="1.5" hidden="1" customHeight="1">
      <c r="A160" s="1"/>
      <c r="B160" s="30" t="str">
        <f t="shared" si="153"/>
        <v>LANDOS 2</v>
      </c>
      <c r="C160" s="20">
        <f t="shared" si="154"/>
        <v>0</v>
      </c>
      <c r="D160" s="1">
        <f t="shared" si="154"/>
        <v>0</v>
      </c>
      <c r="E160" s="1">
        <f t="shared" si="154"/>
        <v>0</v>
      </c>
      <c r="F160" s="1">
        <f t="shared" si="154"/>
        <v>0</v>
      </c>
      <c r="G160" s="1">
        <f t="shared" si="154"/>
        <v>0</v>
      </c>
      <c r="H160" s="1">
        <f t="shared" si="154"/>
        <v>0</v>
      </c>
      <c r="I160" s="5">
        <f t="shared" si="150"/>
        <v>0</v>
      </c>
      <c r="J160" s="12">
        <f t="shared" si="151"/>
        <v>0</v>
      </c>
      <c r="K160" s="20"/>
      <c r="L160" s="30" t="s">
        <v>25</v>
      </c>
      <c r="M160" s="29"/>
      <c r="N160"/>
      <c r="O160"/>
    </row>
    <row r="161" spans="1:21" ht="1.5" hidden="1" customHeight="1">
      <c r="A161" s="1"/>
      <c r="B161" s="30" t="str">
        <f t="shared" si="153"/>
        <v>VALS 1</v>
      </c>
      <c r="C161" s="20">
        <f t="shared" si="154"/>
        <v>0</v>
      </c>
      <c r="D161" s="1">
        <f t="shared" si="154"/>
        <v>0</v>
      </c>
      <c r="E161" s="1">
        <f t="shared" si="154"/>
        <v>0</v>
      </c>
      <c r="F161" s="1">
        <f t="shared" si="154"/>
        <v>0</v>
      </c>
      <c r="G161" s="1">
        <f t="shared" si="154"/>
        <v>0</v>
      </c>
      <c r="H161" s="1">
        <f t="shared" si="154"/>
        <v>0</v>
      </c>
      <c r="I161" s="5">
        <f t="shared" si="150"/>
        <v>0</v>
      </c>
      <c r="J161" s="12">
        <f t="shared" si="151"/>
        <v>0</v>
      </c>
      <c r="K161" s="20"/>
      <c r="L161" s="30" t="s">
        <v>25</v>
      </c>
      <c r="M161" s="29"/>
      <c r="N161"/>
      <c r="O161"/>
    </row>
    <row r="162" spans="1:21" ht="1.5" hidden="1" customHeight="1">
      <c r="A162" s="1"/>
      <c r="B162" s="30" t="str">
        <f t="shared" si="153"/>
        <v>ESPALY</v>
      </c>
      <c r="C162" s="20">
        <f t="shared" si="154"/>
        <v>0</v>
      </c>
      <c r="D162" s="1">
        <f t="shared" si="154"/>
        <v>0</v>
      </c>
      <c r="E162" s="1">
        <f t="shared" si="154"/>
        <v>0</v>
      </c>
      <c r="F162" s="1">
        <f t="shared" si="154"/>
        <v>0</v>
      </c>
      <c r="G162" s="1">
        <f t="shared" si="154"/>
        <v>0</v>
      </c>
      <c r="H162" s="1">
        <f t="shared" si="154"/>
        <v>0</v>
      </c>
      <c r="I162" s="5">
        <f t="shared" si="150"/>
        <v>0</v>
      </c>
      <c r="J162" s="12">
        <f t="shared" si="151"/>
        <v>0</v>
      </c>
      <c r="K162" s="20"/>
      <c r="L162" s="30" t="s">
        <v>25</v>
      </c>
      <c r="M162" s="29"/>
      <c r="N162"/>
      <c r="O162"/>
    </row>
    <row r="163" spans="1:21" ht="1.5" hidden="1" customHeight="1">
      <c r="A163" s="1"/>
      <c r="B163" s="30">
        <f t="shared" si="153"/>
        <v>0</v>
      </c>
      <c r="C163" s="20">
        <f t="shared" si="154"/>
        <v>0</v>
      </c>
      <c r="D163" s="1">
        <f t="shared" si="154"/>
        <v>0</v>
      </c>
      <c r="E163" s="1">
        <f t="shared" si="154"/>
        <v>0</v>
      </c>
      <c r="F163" s="1">
        <f t="shared" si="154"/>
        <v>0</v>
      </c>
      <c r="G163" s="1">
        <f t="shared" si="154"/>
        <v>0</v>
      </c>
      <c r="H163" s="1">
        <f t="shared" si="154"/>
        <v>0</v>
      </c>
      <c r="I163" s="5">
        <f t="shared" si="150"/>
        <v>0</v>
      </c>
      <c r="J163" s="12">
        <f t="shared" si="151"/>
        <v>0</v>
      </c>
      <c r="K163" s="20"/>
      <c r="L163" s="30" t="s">
        <v>25</v>
      </c>
      <c r="M163" s="29"/>
      <c r="N163"/>
      <c r="O163"/>
    </row>
    <row r="164" spans="1:21" ht="1.5" hidden="1" customHeight="1">
      <c r="A164" s="1"/>
      <c r="B164" s="30" t="str">
        <f t="shared" si="153"/>
        <v>équipe B</v>
      </c>
      <c r="C164" s="20" t="str">
        <f t="shared" si="154"/>
        <v>Points</v>
      </c>
      <c r="D164" s="1" t="str">
        <f t="shared" si="154"/>
        <v>Parties gagnées</v>
      </c>
      <c r="E164" s="1" t="str">
        <f t="shared" si="154"/>
        <v>GA</v>
      </c>
      <c r="F164" s="1" t="str">
        <f t="shared" si="154"/>
        <v>G</v>
      </c>
      <c r="G164" s="1" t="str">
        <f t="shared" si="154"/>
        <v>N</v>
      </c>
      <c r="H164" s="1" t="str">
        <f t="shared" si="154"/>
        <v>P</v>
      </c>
      <c r="I164" s="5" t="e">
        <f t="shared" si="150"/>
        <v>#VALUE!</v>
      </c>
      <c r="J164" s="12" t="e">
        <f t="shared" si="151"/>
        <v>#VALUE!</v>
      </c>
      <c r="K164" s="20"/>
      <c r="L164" s="30" t="s">
        <v>25</v>
      </c>
      <c r="M164" s="29"/>
      <c r="N164"/>
      <c r="O164"/>
    </row>
    <row r="165" spans="1:21" ht="1.5" hidden="1" customHeight="1">
      <c r="A165" s="1"/>
      <c r="B165" s="30" t="str">
        <f t="shared" si="153"/>
        <v>BRIVES 1</v>
      </c>
      <c r="C165" s="20">
        <f t="shared" si="154"/>
        <v>0</v>
      </c>
      <c r="D165" s="1">
        <f t="shared" si="154"/>
        <v>0</v>
      </c>
      <c r="E165" s="1">
        <f t="shared" si="154"/>
        <v>0</v>
      </c>
      <c r="F165" s="1">
        <f t="shared" si="154"/>
        <v>0</v>
      </c>
      <c r="G165" s="1">
        <f t="shared" si="154"/>
        <v>0</v>
      </c>
      <c r="H165" s="1">
        <f t="shared" si="154"/>
        <v>0</v>
      </c>
      <c r="I165" s="5">
        <f t="shared" si="150"/>
        <v>0</v>
      </c>
      <c r="J165" s="12">
        <f t="shared" si="151"/>
        <v>0</v>
      </c>
      <c r="K165" s="20"/>
      <c r="L165" s="30" t="s">
        <v>25</v>
      </c>
      <c r="M165" s="29"/>
      <c r="N165"/>
      <c r="O165"/>
    </row>
    <row r="166" spans="1:21" ht="1.5" hidden="1" customHeight="1">
      <c r="A166" s="1"/>
      <c r="B166" s="30" t="str">
        <f t="shared" si="153"/>
        <v>LE PUY VVS 1</v>
      </c>
      <c r="C166" s="20">
        <f t="shared" si="154"/>
        <v>0</v>
      </c>
      <c r="D166" s="1">
        <f t="shared" si="154"/>
        <v>0</v>
      </c>
      <c r="E166" s="1">
        <f t="shared" si="154"/>
        <v>0</v>
      </c>
      <c r="F166" s="1">
        <f t="shared" si="154"/>
        <v>0</v>
      </c>
      <c r="G166" s="1">
        <f t="shared" si="154"/>
        <v>0</v>
      </c>
      <c r="H166" s="1">
        <f t="shared" si="154"/>
        <v>0</v>
      </c>
      <c r="I166" s="5">
        <f t="shared" si="150"/>
        <v>0</v>
      </c>
      <c r="J166" s="12">
        <f t="shared" si="151"/>
        <v>0</v>
      </c>
      <c r="K166" s="20"/>
      <c r="L166" s="30" t="s">
        <v>25</v>
      </c>
      <c r="M166" s="29"/>
      <c r="N166"/>
      <c r="O166"/>
    </row>
    <row r="167" spans="1:21" ht="1.5" hidden="1" customHeight="1">
      <c r="A167" s="1"/>
      <c r="B167" s="30" t="str">
        <f t="shared" si="153"/>
        <v>CAYRES</v>
      </c>
      <c r="C167" s="20">
        <f t="shared" ref="C167:H168" si="155">IF(M83="",0,M83)</f>
        <v>0</v>
      </c>
      <c r="D167" s="1">
        <f t="shared" si="155"/>
        <v>0</v>
      </c>
      <c r="E167" s="1">
        <f t="shared" si="155"/>
        <v>0</v>
      </c>
      <c r="F167" s="1">
        <f t="shared" si="155"/>
        <v>0</v>
      </c>
      <c r="G167" s="1">
        <f t="shared" si="155"/>
        <v>0</v>
      </c>
      <c r="H167" s="1">
        <f t="shared" si="155"/>
        <v>0</v>
      </c>
      <c r="I167" s="5">
        <f t="shared" si="150"/>
        <v>0</v>
      </c>
      <c r="J167" s="12">
        <f t="shared" si="151"/>
        <v>0</v>
      </c>
      <c r="K167" s="20"/>
      <c r="L167" s="30" t="s">
        <v>25</v>
      </c>
      <c r="M167" s="29"/>
      <c r="N167"/>
      <c r="O167"/>
    </row>
    <row r="168" spans="1:21" ht="1.5" hidden="1" customHeight="1">
      <c r="A168" s="1"/>
      <c r="B168" s="30" t="str">
        <f t="shared" si="153"/>
        <v>CUSSAC 1</v>
      </c>
      <c r="C168" s="20">
        <f t="shared" si="155"/>
        <v>0</v>
      </c>
      <c r="D168" s="1">
        <f t="shared" si="155"/>
        <v>0</v>
      </c>
      <c r="E168" s="1">
        <f t="shared" si="155"/>
        <v>0</v>
      </c>
      <c r="F168" s="1">
        <f t="shared" si="155"/>
        <v>0</v>
      </c>
      <c r="G168" s="1">
        <f t="shared" si="155"/>
        <v>0</v>
      </c>
      <c r="H168" s="1">
        <f t="shared" si="155"/>
        <v>0</v>
      </c>
      <c r="I168" s="5">
        <f t="shared" si="150"/>
        <v>0</v>
      </c>
      <c r="J168" s="12">
        <f t="shared" si="151"/>
        <v>0</v>
      </c>
      <c r="K168" s="20"/>
      <c r="L168" s="30" t="s">
        <v>25</v>
      </c>
      <c r="M168" s="29"/>
      <c r="N168"/>
      <c r="O168"/>
    </row>
    <row r="169" spans="1:21" ht="1.5" hidden="1" customHeight="1"/>
    <row r="170" spans="1:21" ht="11.25" customHeight="1"/>
    <row r="171" spans="1:21" ht="20.25" customHeight="1">
      <c r="L171" s="37" t="str">
        <f>B1</f>
        <v>DIVISION 1</v>
      </c>
      <c r="M171" s="37" t="str">
        <f>C1</f>
        <v>POULE 3</v>
      </c>
      <c r="N171" s="40"/>
      <c r="O171" s="10"/>
      <c r="P171" s="10"/>
      <c r="Q171" s="20" t="s">
        <v>38</v>
      </c>
    </row>
    <row r="172" spans="1:21" hidden="1">
      <c r="K172"/>
      <c r="L172" s="56"/>
      <c r="M172" s="57" t="s">
        <v>39</v>
      </c>
      <c r="N172" s="56"/>
      <c r="O172" s="56"/>
      <c r="P172" s="56"/>
      <c r="Q172" s="56"/>
      <c r="R172" s="56"/>
      <c r="S172" s="56"/>
      <c r="T172" s="56"/>
    </row>
    <row r="173" spans="1:21" s="7" customFormat="1" ht="45">
      <c r="K173" s="7" t="s">
        <v>40</v>
      </c>
      <c r="L173" s="45" t="s">
        <v>41</v>
      </c>
      <c r="M173" s="62" t="s">
        <v>42</v>
      </c>
      <c r="N173" s="47" t="s">
        <v>43</v>
      </c>
      <c r="O173" s="47" t="s">
        <v>44</v>
      </c>
      <c r="P173" s="47" t="s">
        <v>23</v>
      </c>
      <c r="Q173" s="47" t="s">
        <v>45</v>
      </c>
      <c r="R173" s="47" t="s">
        <v>46</v>
      </c>
      <c r="S173" s="47" t="s">
        <v>47</v>
      </c>
      <c r="T173" t="s">
        <v>48</v>
      </c>
    </row>
    <row r="174" spans="1:21" ht="18.75" customHeight="1">
      <c r="B174" s="81" t="s">
        <v>49</v>
      </c>
      <c r="C174" s="82"/>
      <c r="K174" s="20">
        <v>1</v>
      </c>
      <c r="L174" s="43" t="s">
        <v>68</v>
      </c>
      <c r="M174" s="42">
        <v>14</v>
      </c>
      <c r="N174" s="4">
        <v>88</v>
      </c>
      <c r="O174" s="4">
        <v>134</v>
      </c>
      <c r="P174" s="4">
        <v>40</v>
      </c>
      <c r="Q174" s="4">
        <v>4</v>
      </c>
      <c r="R174" s="4">
        <v>1</v>
      </c>
      <c r="S174" s="4">
        <v>0</v>
      </c>
      <c r="T174" s="41">
        <v>14088134040</v>
      </c>
      <c r="U174">
        <f>M174</f>
        <v>14</v>
      </c>
    </row>
    <row r="175" spans="1:21">
      <c r="B175" s="82"/>
      <c r="C175" s="82"/>
      <c r="K175" s="20">
        <f>IF(U175=U174,"-",2)</f>
        <v>2</v>
      </c>
      <c r="L175" s="43" t="s">
        <v>65</v>
      </c>
      <c r="M175" s="42">
        <v>13</v>
      </c>
      <c r="N175" s="4">
        <v>64</v>
      </c>
      <c r="O175" s="4">
        <v>122</v>
      </c>
      <c r="P175" s="4">
        <v>39</v>
      </c>
      <c r="Q175" s="4">
        <v>4</v>
      </c>
      <c r="R175" s="4">
        <v>0</v>
      </c>
      <c r="S175" s="4">
        <v>1</v>
      </c>
      <c r="T175" s="41">
        <v>13064122039</v>
      </c>
      <c r="U175">
        <f t="shared" ref="U175:U181" si="156">M175</f>
        <v>13</v>
      </c>
    </row>
    <row r="176" spans="1:21">
      <c r="B176" s="82"/>
      <c r="C176" s="82"/>
      <c r="K176" s="20">
        <f>IF(U176=U175,"-",3)</f>
        <v>3</v>
      </c>
      <c r="L176" s="43" t="s">
        <v>67</v>
      </c>
      <c r="M176" s="42">
        <v>12</v>
      </c>
      <c r="N176" s="4">
        <v>44</v>
      </c>
      <c r="O176" s="4">
        <v>112</v>
      </c>
      <c r="P176" s="4">
        <v>31</v>
      </c>
      <c r="Q176" s="4">
        <v>3</v>
      </c>
      <c r="R176" s="4">
        <v>1</v>
      </c>
      <c r="S176" s="4">
        <v>1</v>
      </c>
      <c r="T176" s="41">
        <v>12044112031</v>
      </c>
      <c r="U176">
        <f t="shared" si="156"/>
        <v>12</v>
      </c>
    </row>
    <row r="177" spans="2:21">
      <c r="B177" s="82"/>
      <c r="C177" s="82"/>
      <c r="K177" s="20">
        <f>IF(U177=U176,"-",4)</f>
        <v>4</v>
      </c>
      <c r="L177" s="43" t="s">
        <v>64</v>
      </c>
      <c r="M177" s="42">
        <v>11</v>
      </c>
      <c r="N177" s="4">
        <v>16</v>
      </c>
      <c r="O177" s="4">
        <v>98</v>
      </c>
      <c r="P177" s="4">
        <v>31</v>
      </c>
      <c r="Q177" s="4">
        <v>3</v>
      </c>
      <c r="R177" s="4">
        <v>0</v>
      </c>
      <c r="S177" s="4">
        <v>2</v>
      </c>
      <c r="T177" s="41">
        <v>11016098031</v>
      </c>
      <c r="U177">
        <f t="shared" si="156"/>
        <v>11</v>
      </c>
    </row>
    <row r="178" spans="2:21">
      <c r="B178" s="82"/>
      <c r="C178" s="82"/>
      <c r="K178" s="20" t="str">
        <f>IF(U178=U177,"-",5)</f>
        <v>-</v>
      </c>
      <c r="L178" s="43" t="s">
        <v>63</v>
      </c>
      <c r="M178" s="42">
        <v>11</v>
      </c>
      <c r="N178" s="4">
        <v>8</v>
      </c>
      <c r="O178" s="4">
        <v>94</v>
      </c>
      <c r="P178" s="4">
        <v>27</v>
      </c>
      <c r="Q178" s="4">
        <v>3</v>
      </c>
      <c r="R178" s="4">
        <v>0</v>
      </c>
      <c r="S178" s="4">
        <v>2</v>
      </c>
      <c r="T178" s="41">
        <v>11008094027</v>
      </c>
      <c r="U178">
        <f t="shared" si="156"/>
        <v>11</v>
      </c>
    </row>
    <row r="179" spans="2:21">
      <c r="B179" s="82"/>
      <c r="C179" s="82"/>
      <c r="K179" s="20">
        <f>IF(U179=U178,"-",6)</f>
        <v>6</v>
      </c>
      <c r="L179" s="43" t="s">
        <v>62</v>
      </c>
      <c r="M179" s="42">
        <v>9</v>
      </c>
      <c r="N179" s="4">
        <v>-48</v>
      </c>
      <c r="O179" s="4">
        <v>66</v>
      </c>
      <c r="P179" s="4">
        <v>20</v>
      </c>
      <c r="Q179" s="4">
        <v>2</v>
      </c>
      <c r="R179" s="4">
        <v>0</v>
      </c>
      <c r="S179" s="4">
        <v>3</v>
      </c>
      <c r="T179" s="41">
        <v>8952066020</v>
      </c>
      <c r="U179">
        <f t="shared" si="156"/>
        <v>9</v>
      </c>
    </row>
    <row r="180" spans="2:21" ht="18.75" customHeight="1">
      <c r="B180" s="83" t="s">
        <v>50</v>
      </c>
      <c r="C180" s="83"/>
      <c r="K180" s="20">
        <f>IF(U180=U179,"-",7)</f>
        <v>7</v>
      </c>
      <c r="L180" s="43" t="s">
        <v>61</v>
      </c>
      <c r="M180" s="42">
        <v>5</v>
      </c>
      <c r="N180" s="4">
        <v>-64</v>
      </c>
      <c r="O180" s="4">
        <v>58</v>
      </c>
      <c r="P180" s="4">
        <v>19</v>
      </c>
      <c r="Q180" s="4">
        <v>0</v>
      </c>
      <c r="R180" s="4">
        <v>0</v>
      </c>
      <c r="S180" s="4">
        <v>5</v>
      </c>
      <c r="T180" s="41">
        <v>4936058019</v>
      </c>
      <c r="U180">
        <f t="shared" si="156"/>
        <v>5</v>
      </c>
    </row>
    <row r="181" spans="2:21">
      <c r="B181" s="83"/>
      <c r="C181" s="83"/>
      <c r="K181" s="20" t="str">
        <f>IF(U181=U180,"-",8)</f>
        <v>-</v>
      </c>
      <c r="L181" s="43" t="s">
        <v>66</v>
      </c>
      <c r="M181" s="42">
        <v>5</v>
      </c>
      <c r="N181" s="4">
        <v>-108</v>
      </c>
      <c r="O181" s="4">
        <v>36</v>
      </c>
      <c r="P181" s="4">
        <v>13</v>
      </c>
      <c r="Q181" s="4">
        <v>0</v>
      </c>
      <c r="R181" s="4">
        <v>0</v>
      </c>
      <c r="S181" s="4">
        <v>5</v>
      </c>
      <c r="T181" s="41">
        <v>4892036013</v>
      </c>
      <c r="U181">
        <f t="shared" si="156"/>
        <v>5</v>
      </c>
    </row>
    <row r="182" spans="2:21" ht="15">
      <c r="B182"/>
      <c r="C182"/>
      <c r="D182"/>
      <c r="E182"/>
      <c r="F182"/>
      <c r="G182"/>
      <c r="H182"/>
      <c r="I182"/>
      <c r="J182"/>
      <c r="L182"/>
      <c r="M182"/>
      <c r="N182"/>
      <c r="O182"/>
    </row>
    <row r="183" spans="2:21" ht="15.75">
      <c r="C183"/>
      <c r="E183"/>
      <c r="F183"/>
      <c r="G183"/>
      <c r="H183"/>
      <c r="I183"/>
      <c r="J183"/>
      <c r="K183"/>
      <c r="L183"/>
      <c r="M183"/>
      <c r="N183"/>
      <c r="O183"/>
    </row>
    <row r="184" spans="2:21" ht="15"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</row>
    <row r="185" spans="2:21" ht="15"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</row>
    <row r="186" spans="2:21">
      <c r="K186"/>
    </row>
    <row r="187" spans="2:21">
      <c r="K187"/>
      <c r="L187"/>
      <c r="M187"/>
      <c r="N187"/>
      <c r="O187"/>
    </row>
    <row r="188" spans="2:21">
      <c r="L188"/>
      <c r="M188"/>
      <c r="N188"/>
      <c r="O188"/>
    </row>
    <row r="189" spans="2:21">
      <c r="L189"/>
      <c r="M189"/>
      <c r="N189"/>
      <c r="O189"/>
    </row>
    <row r="190" spans="2:21">
      <c r="L190"/>
      <c r="M190"/>
      <c r="N190"/>
      <c r="O190"/>
    </row>
    <row r="191" spans="2:21">
      <c r="L191"/>
      <c r="M191"/>
      <c r="N191"/>
      <c r="O191"/>
    </row>
    <row r="192" spans="2:21">
      <c r="L192"/>
      <c r="M192"/>
      <c r="N192"/>
      <c r="O192"/>
    </row>
    <row r="193" spans="2:15">
      <c r="L193"/>
      <c r="M193"/>
      <c r="N193"/>
      <c r="O193"/>
    </row>
    <row r="194" spans="2:15">
      <c r="L194"/>
      <c r="M194"/>
      <c r="N194"/>
      <c r="O194"/>
    </row>
    <row r="195" spans="2:15">
      <c r="L195"/>
      <c r="M195"/>
      <c r="N195"/>
      <c r="O195"/>
    </row>
    <row r="196" spans="2:15" ht="15">
      <c r="B196"/>
      <c r="C196"/>
      <c r="D196"/>
      <c r="E196"/>
      <c r="F196"/>
      <c r="G196"/>
      <c r="H196"/>
      <c r="I196"/>
      <c r="L196"/>
      <c r="M196"/>
      <c r="N196"/>
      <c r="O196"/>
    </row>
    <row r="197" spans="2:15" ht="15">
      <c r="B197"/>
      <c r="C197"/>
      <c r="D197"/>
      <c r="E197"/>
      <c r="F197"/>
      <c r="G197"/>
      <c r="H197"/>
      <c r="I197"/>
      <c r="L197"/>
      <c r="M197"/>
      <c r="N197"/>
      <c r="O197"/>
    </row>
    <row r="198" spans="2:15" ht="15">
      <c r="B198"/>
      <c r="C198"/>
      <c r="D198"/>
      <c r="E198"/>
      <c r="F198"/>
      <c r="G198"/>
      <c r="H198"/>
      <c r="I198"/>
      <c r="L198"/>
      <c r="M198"/>
      <c r="N198"/>
      <c r="O198"/>
    </row>
    <row r="199" spans="2:15" ht="15">
      <c r="B199"/>
      <c r="C199"/>
      <c r="D199"/>
      <c r="E199"/>
      <c r="F199"/>
      <c r="G199"/>
      <c r="H199"/>
      <c r="I199"/>
      <c r="L199"/>
      <c r="M199"/>
      <c r="N199"/>
      <c r="O199"/>
    </row>
    <row r="200" spans="2:15" ht="15">
      <c r="B200"/>
      <c r="C200"/>
      <c r="D200"/>
      <c r="E200"/>
      <c r="F200"/>
      <c r="G200"/>
      <c r="H200"/>
      <c r="I200"/>
      <c r="L200"/>
      <c r="M200"/>
      <c r="N200"/>
      <c r="O200"/>
    </row>
    <row r="201" spans="2:15" ht="15">
      <c r="B201"/>
      <c r="C201"/>
      <c r="D201"/>
      <c r="E201"/>
      <c r="F201"/>
      <c r="G201"/>
      <c r="H201"/>
      <c r="I201"/>
      <c r="L201"/>
      <c r="M201"/>
      <c r="N201"/>
      <c r="O201"/>
    </row>
    <row r="202" spans="2:15" ht="15">
      <c r="B202"/>
      <c r="C202"/>
      <c r="D202"/>
      <c r="E202"/>
      <c r="F202"/>
      <c r="G202"/>
      <c r="H202"/>
      <c r="I202"/>
      <c r="L202"/>
      <c r="M202"/>
      <c r="N202"/>
      <c r="O202"/>
    </row>
    <row r="203" spans="2:15" ht="15">
      <c r="B203"/>
      <c r="C203"/>
      <c r="D203"/>
      <c r="E203"/>
      <c r="F203"/>
      <c r="G203"/>
      <c r="H203"/>
      <c r="I203"/>
      <c r="L203"/>
      <c r="M203"/>
      <c r="N203"/>
      <c r="O203"/>
    </row>
    <row r="204" spans="2:15" ht="15">
      <c r="B204"/>
      <c r="C204"/>
      <c r="D204"/>
      <c r="E204"/>
      <c r="F204"/>
      <c r="G204"/>
      <c r="H204"/>
      <c r="I204"/>
      <c r="L204"/>
      <c r="M204"/>
      <c r="N204"/>
      <c r="O204"/>
    </row>
    <row r="205" spans="2:15" ht="15">
      <c r="B205"/>
      <c r="C205"/>
      <c r="D205"/>
      <c r="E205"/>
      <c r="F205"/>
      <c r="G205"/>
      <c r="H205"/>
      <c r="I205"/>
      <c r="L205"/>
      <c r="M205"/>
      <c r="N205"/>
      <c r="O205"/>
    </row>
    <row r="206" spans="2:15" ht="15">
      <c r="B206"/>
      <c r="C206"/>
      <c r="D206"/>
      <c r="E206"/>
      <c r="F206"/>
      <c r="G206"/>
      <c r="H206"/>
      <c r="I206"/>
      <c r="L206"/>
      <c r="M206"/>
      <c r="N206"/>
      <c r="O206"/>
    </row>
    <row r="207" spans="2:15" ht="15">
      <c r="B207"/>
      <c r="C207"/>
      <c r="D207"/>
      <c r="E207"/>
      <c r="F207"/>
      <c r="G207"/>
      <c r="H207"/>
      <c r="I207"/>
      <c r="L207"/>
      <c r="M207"/>
      <c r="N207"/>
      <c r="O207"/>
    </row>
    <row r="208" spans="2:15" ht="15">
      <c r="B208"/>
      <c r="C208"/>
      <c r="D208"/>
      <c r="E208"/>
      <c r="F208"/>
      <c r="G208"/>
      <c r="H208"/>
      <c r="I208"/>
      <c r="L208"/>
      <c r="M208"/>
      <c r="N208"/>
      <c r="O208"/>
    </row>
    <row r="209" spans="2:15" ht="15">
      <c r="B209"/>
      <c r="C209"/>
      <c r="D209"/>
      <c r="E209"/>
      <c r="F209"/>
      <c r="G209"/>
      <c r="H209"/>
      <c r="I209"/>
      <c r="L209"/>
      <c r="M209"/>
      <c r="N209"/>
      <c r="O209"/>
    </row>
    <row r="210" spans="2:15" ht="15">
      <c r="B210"/>
      <c r="C210"/>
      <c r="D210"/>
      <c r="E210"/>
      <c r="F210"/>
      <c r="G210"/>
      <c r="H210"/>
      <c r="L210"/>
      <c r="M210"/>
      <c r="N210"/>
      <c r="O210"/>
    </row>
    <row r="211" spans="2:15" ht="15">
      <c r="B211"/>
      <c r="C211"/>
      <c r="D211"/>
      <c r="E211"/>
      <c r="F211"/>
      <c r="G211"/>
      <c r="H211"/>
      <c r="L211"/>
      <c r="M211"/>
      <c r="N211"/>
      <c r="O211"/>
    </row>
    <row r="212" spans="2:15" ht="15">
      <c r="B212"/>
      <c r="C212"/>
      <c r="D212"/>
      <c r="E212"/>
      <c r="F212"/>
      <c r="G212"/>
      <c r="H212"/>
      <c r="L212"/>
      <c r="M212"/>
      <c r="N212"/>
      <c r="O212"/>
    </row>
    <row r="213" spans="2:15" ht="15">
      <c r="B213"/>
      <c r="C213"/>
      <c r="D213"/>
      <c r="E213"/>
      <c r="F213"/>
      <c r="G213"/>
      <c r="H213"/>
      <c r="L213"/>
      <c r="M213"/>
      <c r="N213"/>
      <c r="O213"/>
    </row>
    <row r="214" spans="2:15" ht="15">
      <c r="B214"/>
      <c r="C214"/>
      <c r="D214"/>
      <c r="E214"/>
      <c r="F214"/>
      <c r="G214"/>
      <c r="H214"/>
      <c r="L214"/>
      <c r="M214"/>
      <c r="N214"/>
      <c r="O214"/>
    </row>
    <row r="215" spans="2:15" ht="15">
      <c r="B215"/>
      <c r="C215"/>
      <c r="D215"/>
      <c r="E215"/>
      <c r="F215"/>
      <c r="G215"/>
      <c r="H215"/>
      <c r="L215"/>
      <c r="M215"/>
      <c r="N215"/>
      <c r="O215"/>
    </row>
    <row r="216" spans="2:15" ht="15">
      <c r="B216"/>
      <c r="C216"/>
      <c r="D216"/>
      <c r="E216"/>
      <c r="F216"/>
      <c r="G216"/>
      <c r="H216"/>
      <c r="L216"/>
      <c r="M216"/>
      <c r="N216"/>
      <c r="O216"/>
    </row>
    <row r="217" spans="2:15" ht="15">
      <c r="B217"/>
      <c r="C217"/>
      <c r="D217"/>
      <c r="E217"/>
      <c r="F217"/>
      <c r="G217"/>
      <c r="H217"/>
      <c r="L217"/>
      <c r="M217"/>
      <c r="N217"/>
      <c r="O217"/>
    </row>
    <row r="218" spans="2:15" ht="15">
      <c r="B218"/>
      <c r="C218"/>
      <c r="D218"/>
      <c r="E218"/>
      <c r="F218"/>
      <c r="G218"/>
      <c r="H218"/>
      <c r="L218"/>
      <c r="M218"/>
      <c r="N218"/>
      <c r="O218"/>
    </row>
    <row r="219" spans="2:15" ht="15">
      <c r="B219"/>
      <c r="C219"/>
      <c r="D219"/>
      <c r="E219"/>
      <c r="F219"/>
      <c r="G219"/>
      <c r="H219"/>
      <c r="L219"/>
      <c r="M219"/>
      <c r="N219"/>
      <c r="O219"/>
    </row>
    <row r="220" spans="2:15">
      <c r="B220"/>
      <c r="C220"/>
      <c r="D220"/>
      <c r="E220"/>
      <c r="F220"/>
      <c r="G220"/>
      <c r="H220"/>
    </row>
    <row r="221" spans="2:15">
      <c r="B221"/>
      <c r="C221"/>
      <c r="D221"/>
      <c r="E221"/>
      <c r="F221"/>
      <c r="G221"/>
      <c r="H221"/>
    </row>
    <row r="222" spans="2:15">
      <c r="B222"/>
      <c r="C222"/>
      <c r="D222"/>
      <c r="E222"/>
      <c r="F222"/>
      <c r="G222"/>
      <c r="H222"/>
    </row>
    <row r="223" spans="2:15">
      <c r="B223"/>
      <c r="C223"/>
      <c r="D223"/>
      <c r="E223"/>
      <c r="F223"/>
      <c r="G223"/>
      <c r="H223"/>
    </row>
    <row r="224" spans="2:15">
      <c r="B224"/>
      <c r="C224"/>
      <c r="D224"/>
      <c r="E224"/>
      <c r="F224"/>
      <c r="G224"/>
      <c r="H224"/>
    </row>
    <row r="225" spans="2:8">
      <c r="B225"/>
      <c r="C225"/>
      <c r="D225"/>
      <c r="E225"/>
      <c r="F225"/>
      <c r="G225"/>
      <c r="H225"/>
    </row>
    <row r="226" spans="2:8">
      <c r="B226"/>
      <c r="C226"/>
      <c r="D226"/>
      <c r="E226"/>
      <c r="F226"/>
      <c r="G226"/>
      <c r="H226"/>
    </row>
    <row r="227" spans="2:8">
      <c r="B227"/>
      <c r="C227"/>
      <c r="D227"/>
      <c r="E227"/>
      <c r="F227"/>
      <c r="G227"/>
      <c r="H227"/>
    </row>
    <row r="228" spans="2:8">
      <c r="B228"/>
      <c r="C228"/>
      <c r="D228"/>
      <c r="E228"/>
      <c r="F228"/>
      <c r="G228"/>
      <c r="H228"/>
    </row>
    <row r="229" spans="2:8">
      <c r="B229"/>
      <c r="C229"/>
      <c r="D229"/>
      <c r="E229"/>
      <c r="F229"/>
      <c r="G229"/>
      <c r="H229"/>
    </row>
    <row r="230" spans="2:8">
      <c r="B230"/>
      <c r="C230"/>
      <c r="D230"/>
      <c r="E230"/>
      <c r="F230"/>
      <c r="G230"/>
      <c r="H230"/>
    </row>
    <row r="231" spans="2:8">
      <c r="B231"/>
      <c r="C231"/>
      <c r="D231"/>
      <c r="E231"/>
      <c r="F231"/>
      <c r="G231"/>
      <c r="H231"/>
    </row>
    <row r="232" spans="2:8">
      <c r="B232"/>
      <c r="C232"/>
      <c r="D232"/>
      <c r="E232"/>
      <c r="F232"/>
      <c r="G232"/>
      <c r="H232"/>
    </row>
    <row r="233" spans="2:8">
      <c r="B233"/>
      <c r="C233"/>
      <c r="D233"/>
      <c r="E233"/>
      <c r="F233"/>
      <c r="G233"/>
      <c r="H233"/>
    </row>
    <row r="234" spans="2:8">
      <c r="B234"/>
      <c r="C234"/>
      <c r="D234"/>
      <c r="E234"/>
      <c r="F234"/>
      <c r="G234"/>
    </row>
    <row r="235" spans="2:8">
      <c r="B235"/>
      <c r="C235"/>
      <c r="D235"/>
      <c r="E235"/>
      <c r="F235"/>
      <c r="G235"/>
    </row>
    <row r="236" spans="2:8">
      <c r="B236"/>
      <c r="C236"/>
      <c r="D236"/>
      <c r="E236"/>
      <c r="F236"/>
      <c r="G236"/>
    </row>
    <row r="237" spans="2:8">
      <c r="B237"/>
      <c r="C237"/>
      <c r="D237"/>
      <c r="E237"/>
      <c r="F237"/>
      <c r="G237"/>
    </row>
    <row r="238" spans="2:8">
      <c r="B238"/>
      <c r="C238"/>
      <c r="D238"/>
      <c r="E238"/>
      <c r="F238"/>
      <c r="G238"/>
    </row>
    <row r="239" spans="2:8">
      <c r="B239"/>
      <c r="C239"/>
      <c r="D239"/>
      <c r="E239"/>
      <c r="F239"/>
      <c r="G239"/>
    </row>
    <row r="240" spans="2:8">
      <c r="B240"/>
      <c r="C240"/>
      <c r="D240"/>
      <c r="E240"/>
      <c r="F240"/>
      <c r="G240"/>
    </row>
    <row r="241" spans="2:7">
      <c r="B241"/>
      <c r="C241"/>
      <c r="D241"/>
      <c r="E241"/>
      <c r="F241"/>
      <c r="G241"/>
    </row>
    <row r="242" spans="2:7">
      <c r="B242"/>
      <c r="C242"/>
      <c r="D242"/>
      <c r="E242"/>
      <c r="F242"/>
      <c r="G242"/>
    </row>
    <row r="243" spans="2:7">
      <c r="B243"/>
      <c r="C243"/>
      <c r="D243"/>
      <c r="E243"/>
      <c r="F243"/>
      <c r="G243"/>
    </row>
    <row r="244" spans="2:7">
      <c r="B244"/>
      <c r="C244"/>
      <c r="D244"/>
      <c r="E244"/>
      <c r="F244"/>
      <c r="G244"/>
    </row>
    <row r="245" spans="2:7">
      <c r="B245"/>
      <c r="C245"/>
      <c r="D245"/>
      <c r="E245"/>
      <c r="F245"/>
      <c r="G245"/>
    </row>
    <row r="246" spans="2:7">
      <c r="B246"/>
      <c r="C246"/>
      <c r="D246"/>
      <c r="E246"/>
      <c r="F246"/>
      <c r="G246"/>
    </row>
    <row r="247" spans="2:7">
      <c r="B247"/>
      <c r="C247"/>
      <c r="D247"/>
      <c r="E247"/>
      <c r="F247"/>
      <c r="G247"/>
    </row>
    <row r="248" spans="2:7">
      <c r="B248"/>
      <c r="C248"/>
      <c r="D248"/>
      <c r="E248"/>
      <c r="F248"/>
      <c r="G248"/>
    </row>
    <row r="249" spans="2:7">
      <c r="B249"/>
      <c r="C249"/>
      <c r="D249"/>
      <c r="E249"/>
      <c r="F249"/>
      <c r="G249"/>
    </row>
    <row r="250" spans="2:7">
      <c r="B250"/>
      <c r="C250"/>
      <c r="D250"/>
      <c r="E250"/>
      <c r="F250"/>
      <c r="G250"/>
    </row>
    <row r="251" spans="2:7">
      <c r="B251"/>
      <c r="C251"/>
      <c r="D251"/>
      <c r="E251"/>
      <c r="F251"/>
    </row>
    <row r="252" spans="2:7">
      <c r="B252"/>
      <c r="C252"/>
      <c r="D252"/>
      <c r="E252"/>
      <c r="F252"/>
    </row>
    <row r="253" spans="2:7">
      <c r="B253"/>
      <c r="C253"/>
      <c r="D253"/>
      <c r="E253"/>
      <c r="F253"/>
    </row>
    <row r="254" spans="2:7">
      <c r="B254"/>
      <c r="C254"/>
      <c r="D254"/>
      <c r="E254"/>
      <c r="F254"/>
    </row>
    <row r="255" spans="2:7">
      <c r="B255"/>
      <c r="C255"/>
      <c r="D255"/>
      <c r="E255"/>
      <c r="F255"/>
    </row>
    <row r="256" spans="2:7">
      <c r="B256"/>
      <c r="C256"/>
      <c r="D256"/>
      <c r="E256"/>
      <c r="F256"/>
    </row>
    <row r="257" spans="2:6">
      <c r="B257"/>
      <c r="C257"/>
      <c r="D257"/>
      <c r="E257"/>
      <c r="F257"/>
    </row>
    <row r="258" spans="2:6">
      <c r="B258"/>
      <c r="C258"/>
      <c r="D258"/>
      <c r="E258"/>
      <c r="F258"/>
    </row>
    <row r="259" spans="2:6">
      <c r="B259"/>
      <c r="C259"/>
      <c r="D259"/>
      <c r="E259"/>
      <c r="F259"/>
    </row>
    <row r="260" spans="2:6">
      <c r="B260"/>
      <c r="C260"/>
      <c r="D260"/>
      <c r="E260"/>
      <c r="F260"/>
    </row>
    <row r="261" spans="2:6">
      <c r="B261"/>
      <c r="C261"/>
      <c r="D261"/>
      <c r="E261"/>
      <c r="F261"/>
    </row>
    <row r="262" spans="2:6">
      <c r="B262"/>
      <c r="C262"/>
      <c r="D262"/>
      <c r="E262"/>
      <c r="F262"/>
    </row>
    <row r="263" spans="2:6">
      <c r="B263"/>
      <c r="C263"/>
      <c r="D263"/>
      <c r="E263"/>
      <c r="F263"/>
    </row>
    <row r="264" spans="2:6">
      <c r="B264"/>
      <c r="C264"/>
      <c r="D264"/>
      <c r="E264"/>
    </row>
    <row r="265" spans="2:6">
      <c r="B265"/>
      <c r="C265"/>
      <c r="D265"/>
      <c r="E265"/>
    </row>
    <row r="266" spans="2:6">
      <c r="B266"/>
      <c r="C266"/>
      <c r="D266"/>
      <c r="E266"/>
    </row>
    <row r="267" spans="2:6">
      <c r="B267"/>
      <c r="C267"/>
      <c r="D267"/>
      <c r="E267"/>
    </row>
    <row r="268" spans="2:6">
      <c r="B268"/>
      <c r="C268"/>
      <c r="D268"/>
      <c r="E268"/>
    </row>
    <row r="269" spans="2:6">
      <c r="B269"/>
      <c r="C269"/>
      <c r="D269"/>
      <c r="E269"/>
    </row>
    <row r="270" spans="2:6">
      <c r="B270"/>
      <c r="C270"/>
      <c r="D270"/>
      <c r="E270"/>
    </row>
    <row r="271" spans="2:6">
      <c r="B271"/>
      <c r="C271"/>
      <c r="D271"/>
      <c r="E271"/>
    </row>
    <row r="272" spans="2:6">
      <c r="B272"/>
      <c r="C272"/>
      <c r="D272"/>
      <c r="E272"/>
    </row>
    <row r="273" spans="2:5">
      <c r="B273"/>
      <c r="C273"/>
      <c r="D273"/>
      <c r="E273"/>
    </row>
    <row r="274" spans="2:5">
      <c r="B274"/>
      <c r="C274"/>
      <c r="D274"/>
      <c r="E274"/>
    </row>
    <row r="275" spans="2:5">
      <c r="B275"/>
      <c r="C275"/>
      <c r="D275"/>
      <c r="E275"/>
    </row>
    <row r="276" spans="2:5">
      <c r="B276"/>
      <c r="C276"/>
      <c r="D276"/>
      <c r="E276"/>
    </row>
    <row r="277" spans="2:5">
      <c r="B277"/>
      <c r="C277"/>
      <c r="D277"/>
      <c r="E277"/>
    </row>
    <row r="278" spans="2:5">
      <c r="B278"/>
      <c r="C278"/>
      <c r="D278"/>
      <c r="E278"/>
    </row>
    <row r="279" spans="2:5">
      <c r="B279"/>
      <c r="C279"/>
      <c r="D279"/>
      <c r="E279"/>
    </row>
    <row r="280" spans="2:5">
      <c r="B280"/>
      <c r="C280"/>
      <c r="D280"/>
      <c r="E280"/>
    </row>
    <row r="281" spans="2:5">
      <c r="B281"/>
      <c r="C281"/>
      <c r="D281"/>
      <c r="E281"/>
    </row>
    <row r="282" spans="2:5">
      <c r="B282"/>
      <c r="C282"/>
      <c r="D282"/>
      <c r="E282"/>
    </row>
    <row r="283" spans="2:5">
      <c r="B283"/>
      <c r="C283"/>
      <c r="D283"/>
      <c r="E283"/>
    </row>
    <row r="284" spans="2:5">
      <c r="B284"/>
      <c r="C284"/>
      <c r="D284"/>
      <c r="E284"/>
    </row>
    <row r="285" spans="2:5">
      <c r="B285"/>
      <c r="C285"/>
      <c r="D285"/>
      <c r="E285"/>
    </row>
    <row r="286" spans="2:5">
      <c r="B286"/>
      <c r="C286"/>
      <c r="D286"/>
      <c r="E286"/>
    </row>
    <row r="287" spans="2:5">
      <c r="B287"/>
      <c r="C287"/>
      <c r="D287"/>
      <c r="E287"/>
    </row>
    <row r="288" spans="2:5">
      <c r="B288"/>
      <c r="C288"/>
      <c r="D288"/>
      <c r="E288"/>
    </row>
    <row r="289" spans="2:5">
      <c r="B289"/>
      <c r="C289"/>
      <c r="D289"/>
      <c r="E289"/>
    </row>
    <row r="290" spans="2:5">
      <c r="B290"/>
      <c r="C290"/>
      <c r="D290"/>
      <c r="E290"/>
    </row>
    <row r="291" spans="2:5">
      <c r="B291"/>
      <c r="C291"/>
      <c r="D291"/>
      <c r="E291"/>
    </row>
    <row r="292" spans="2:5">
      <c r="B292"/>
      <c r="C292"/>
      <c r="D292"/>
      <c r="E292"/>
    </row>
    <row r="293" spans="2:5">
      <c r="B293"/>
      <c r="C293"/>
      <c r="D293"/>
      <c r="E293"/>
    </row>
    <row r="294" spans="2:5">
      <c r="B294"/>
      <c r="C294"/>
      <c r="D294"/>
      <c r="E294"/>
    </row>
    <row r="295" spans="2:5">
      <c r="B295"/>
      <c r="C295"/>
      <c r="D295"/>
      <c r="E295"/>
    </row>
    <row r="296" spans="2:5">
      <c r="B296"/>
      <c r="C296"/>
      <c r="D296"/>
      <c r="E296"/>
    </row>
    <row r="297" spans="2:5">
      <c r="B297"/>
      <c r="C297"/>
      <c r="D297"/>
      <c r="E297"/>
    </row>
    <row r="298" spans="2:5">
      <c r="B298"/>
      <c r="C298"/>
      <c r="D298"/>
      <c r="E298"/>
    </row>
    <row r="299" spans="2:5">
      <c r="B299"/>
      <c r="C299"/>
      <c r="D299"/>
      <c r="E299"/>
    </row>
    <row r="300" spans="2:5">
      <c r="B300"/>
      <c r="C300"/>
      <c r="D300"/>
      <c r="E300"/>
    </row>
    <row r="301" spans="2:5">
      <c r="B301"/>
      <c r="C301"/>
      <c r="D301"/>
    </row>
    <row r="302" spans="2:5">
      <c r="B302"/>
      <c r="C302"/>
      <c r="D302"/>
    </row>
    <row r="303" spans="2:5">
      <c r="B303"/>
      <c r="C303"/>
      <c r="D303"/>
    </row>
    <row r="304" spans="2:5">
      <c r="B304"/>
      <c r="C304"/>
      <c r="D304"/>
    </row>
    <row r="305" spans="2:4">
      <c r="B305"/>
      <c r="C305"/>
      <c r="D305"/>
    </row>
    <row r="306" spans="2:4">
      <c r="B306"/>
      <c r="C306"/>
      <c r="D306"/>
    </row>
    <row r="307" spans="2:4">
      <c r="B307"/>
      <c r="C307"/>
      <c r="D307"/>
    </row>
    <row r="308" spans="2:4">
      <c r="B308"/>
      <c r="C308"/>
      <c r="D308"/>
    </row>
    <row r="309" spans="2:4">
      <c r="B309"/>
      <c r="C309"/>
      <c r="D309"/>
    </row>
    <row r="310" spans="2:4">
      <c r="B310"/>
      <c r="C310"/>
      <c r="D310"/>
    </row>
    <row r="311" spans="2:4">
      <c r="B311"/>
      <c r="C311"/>
      <c r="D311"/>
    </row>
    <row r="312" spans="2:4">
      <c r="B312"/>
      <c r="C312"/>
      <c r="D312"/>
    </row>
    <row r="313" spans="2:4">
      <c r="B313"/>
      <c r="C313"/>
      <c r="D313"/>
    </row>
    <row r="314" spans="2:4">
      <c r="B314"/>
      <c r="C314"/>
      <c r="D314"/>
    </row>
    <row r="315" spans="2:4">
      <c r="B315"/>
      <c r="C315"/>
      <c r="D315"/>
    </row>
    <row r="316" spans="2:4">
      <c r="B316"/>
      <c r="C316"/>
      <c r="D316"/>
    </row>
    <row r="317" spans="2:4">
      <c r="B317"/>
      <c r="C317"/>
      <c r="D317"/>
    </row>
    <row r="318" spans="2:4">
      <c r="B318"/>
      <c r="C318"/>
      <c r="D318"/>
    </row>
    <row r="319" spans="2:4">
      <c r="B319"/>
      <c r="C319"/>
      <c r="D319"/>
    </row>
    <row r="320" spans="2:4">
      <c r="B320"/>
      <c r="C320"/>
      <c r="D320"/>
    </row>
    <row r="321" spans="2:4">
      <c r="B321"/>
      <c r="C321"/>
      <c r="D321"/>
    </row>
    <row r="322" spans="2:4">
      <c r="B322"/>
      <c r="C322"/>
      <c r="D322"/>
    </row>
    <row r="323" spans="2:4">
      <c r="B323"/>
      <c r="C323"/>
      <c r="D323"/>
    </row>
    <row r="324" spans="2:4">
      <c r="B324"/>
      <c r="C324"/>
      <c r="D324"/>
    </row>
    <row r="325" spans="2:4">
      <c r="B325"/>
      <c r="C325"/>
      <c r="D325"/>
    </row>
    <row r="326" spans="2:4">
      <c r="B326"/>
      <c r="C326"/>
      <c r="D326"/>
    </row>
    <row r="327" spans="2:4">
      <c r="B327"/>
      <c r="C327"/>
      <c r="D327"/>
    </row>
    <row r="328" spans="2:4">
      <c r="B328"/>
      <c r="C328"/>
      <c r="D328"/>
    </row>
    <row r="329" spans="2:4">
      <c r="B329"/>
      <c r="C329"/>
      <c r="D329"/>
    </row>
    <row r="330" spans="2:4">
      <c r="B330"/>
      <c r="C330"/>
      <c r="D330"/>
    </row>
    <row r="331" spans="2:4">
      <c r="B331"/>
      <c r="C331"/>
      <c r="D331"/>
    </row>
    <row r="332" spans="2:4">
      <c r="B332"/>
      <c r="C332"/>
      <c r="D332"/>
    </row>
    <row r="333" spans="2:4">
      <c r="B333"/>
      <c r="C333"/>
      <c r="D333"/>
    </row>
    <row r="334" spans="2:4">
      <c r="B334"/>
      <c r="C334"/>
      <c r="D334"/>
    </row>
    <row r="335" spans="2:4">
      <c r="B335"/>
      <c r="C335"/>
      <c r="D335"/>
    </row>
    <row r="336" spans="2:4">
      <c r="B336"/>
      <c r="C336"/>
      <c r="D336"/>
    </row>
    <row r="337" spans="2:4">
      <c r="B337"/>
      <c r="C337"/>
      <c r="D337"/>
    </row>
    <row r="338" spans="2:4">
      <c r="B338"/>
      <c r="C338"/>
    </row>
    <row r="339" spans="2:4">
      <c r="B339"/>
      <c r="C339"/>
    </row>
    <row r="340" spans="2:4">
      <c r="B340"/>
      <c r="C340"/>
    </row>
    <row r="341" spans="2:4">
      <c r="B341"/>
      <c r="C341"/>
    </row>
    <row r="342" spans="2:4">
      <c r="B342"/>
      <c r="C342"/>
    </row>
    <row r="343" spans="2:4">
      <c r="B343"/>
      <c r="C343"/>
    </row>
    <row r="344" spans="2:4">
      <c r="B344"/>
      <c r="C344"/>
    </row>
    <row r="345" spans="2:4">
      <c r="B345"/>
      <c r="C345"/>
    </row>
    <row r="346" spans="2:4">
      <c r="B346"/>
      <c r="C346"/>
    </row>
    <row r="347" spans="2:4">
      <c r="B347"/>
      <c r="C347"/>
    </row>
    <row r="348" spans="2:4">
      <c r="B348"/>
      <c r="C348"/>
    </row>
    <row r="349" spans="2:4">
      <c r="B349"/>
      <c r="C349"/>
    </row>
    <row r="350" spans="2:4">
      <c r="B350"/>
      <c r="C350"/>
    </row>
    <row r="351" spans="2:4">
      <c r="B351"/>
      <c r="C351"/>
    </row>
    <row r="352" spans="2:4">
      <c r="B352"/>
      <c r="C352"/>
    </row>
    <row r="353" spans="2:3">
      <c r="B353"/>
      <c r="C353"/>
    </row>
    <row r="354" spans="2:3">
      <c r="B354"/>
      <c r="C354"/>
    </row>
    <row r="355" spans="2:3">
      <c r="B355"/>
      <c r="C355"/>
    </row>
    <row r="356" spans="2:3">
      <c r="B356"/>
      <c r="C356"/>
    </row>
    <row r="357" spans="2:3">
      <c r="B357"/>
      <c r="C357"/>
    </row>
    <row r="358" spans="2:3">
      <c r="B358"/>
      <c r="C358"/>
    </row>
    <row r="359" spans="2:3">
      <c r="B359"/>
      <c r="C359"/>
    </row>
    <row r="360" spans="2:3">
      <c r="B360"/>
      <c r="C360"/>
    </row>
    <row r="361" spans="2:3">
      <c r="B361"/>
      <c r="C361"/>
    </row>
    <row r="362" spans="2:3">
      <c r="B362"/>
    </row>
    <row r="363" spans="2:3">
      <c r="B363"/>
    </row>
    <row r="364" spans="2:3">
      <c r="B364"/>
    </row>
    <row r="365" spans="2:3">
      <c r="B365"/>
    </row>
    <row r="366" spans="2:3">
      <c r="B366"/>
    </row>
    <row r="367" spans="2:3">
      <c r="B367"/>
    </row>
    <row r="368" spans="2:3">
      <c r="B368"/>
    </row>
    <row r="369" spans="2:2">
      <c r="B369"/>
    </row>
    <row r="370" spans="2:2">
      <c r="B370"/>
    </row>
    <row r="371" spans="2:2">
      <c r="B371"/>
    </row>
    <row r="372" spans="2:2">
      <c r="B372"/>
    </row>
    <row r="373" spans="2:2">
      <c r="B373"/>
    </row>
    <row r="374" spans="2:2">
      <c r="B374"/>
    </row>
    <row r="375" spans="2:2">
      <c r="B375"/>
    </row>
    <row r="376" spans="2:2">
      <c r="B376"/>
    </row>
    <row r="377" spans="2:2">
      <c r="B377"/>
    </row>
    <row r="378" spans="2:2">
      <c r="B378"/>
    </row>
    <row r="379" spans="2:2">
      <c r="B379"/>
    </row>
    <row r="380" spans="2:2">
      <c r="B380"/>
    </row>
    <row r="381" spans="2:2">
      <c r="B381"/>
    </row>
    <row r="382" spans="2:2">
      <c r="B382"/>
    </row>
    <row r="383" spans="2:2">
      <c r="B383"/>
    </row>
    <row r="384" spans="2:2">
      <c r="B384"/>
    </row>
    <row r="385" spans="2:2">
      <c r="B385"/>
    </row>
    <row r="386" spans="2:2">
      <c r="B386"/>
    </row>
  </sheetData>
  <mergeCells count="16">
    <mergeCell ref="B180:C181"/>
    <mergeCell ref="A63:A66"/>
    <mergeCell ref="A69:A72"/>
    <mergeCell ref="A75:A78"/>
    <mergeCell ref="A81:A84"/>
    <mergeCell ref="B174:C179"/>
    <mergeCell ref="A33:A36"/>
    <mergeCell ref="A39:A42"/>
    <mergeCell ref="A45:A48"/>
    <mergeCell ref="A51:A54"/>
    <mergeCell ref="A57:A60"/>
    <mergeCell ref="A3:A6"/>
    <mergeCell ref="A9:A12"/>
    <mergeCell ref="A15:A18"/>
    <mergeCell ref="A21:A24"/>
    <mergeCell ref="A27:A30"/>
  </mergeCells>
  <conditionalFormatting sqref="G2:G84">
    <cfRule type="cellIs" dxfId="363" priority="91" operator="equal">
      <formula>1</formula>
    </cfRule>
  </conditionalFormatting>
  <conditionalFormatting sqref="F2:F84">
    <cfRule type="cellIs" dxfId="362" priority="90" operator="equal">
      <formula>1</formula>
    </cfRule>
  </conditionalFormatting>
  <conditionalFormatting sqref="H2:H84">
    <cfRule type="cellIs" dxfId="361" priority="89" operator="equal">
      <formula>1</formula>
    </cfRule>
  </conditionalFormatting>
  <conditionalFormatting sqref="H2:H84">
    <cfRule type="cellIs" dxfId="360" priority="85" operator="equal">
      <formula>1</formula>
    </cfRule>
  </conditionalFormatting>
  <conditionalFormatting sqref="C74:C78 C38:C42 C44:C48 C50:C54 C56:C60 C62:C66 C80:C84 C68:C72 C26:C30 C32:C36">
    <cfRule type="cellIs" dxfId="359" priority="82" operator="between">
      <formula>0</formula>
      <formula>17</formula>
    </cfRule>
    <cfRule type="cellIs" dxfId="358" priority="83" operator="between">
      <formula>18</formula>
      <formula>18</formula>
    </cfRule>
    <cfRule type="cellIs" dxfId="357" priority="84" operator="between">
      <formula>19</formula>
      <formula>36</formula>
    </cfRule>
  </conditionalFormatting>
  <conditionalFormatting sqref="C20:C24 C8:C12 C14:C18">
    <cfRule type="cellIs" dxfId="356" priority="79" operator="between">
      <formula>0</formula>
      <formula>17</formula>
    </cfRule>
    <cfRule type="cellIs" dxfId="355" priority="80" operator="between">
      <formula>18</formula>
      <formula>18</formula>
    </cfRule>
    <cfRule type="cellIs" dxfId="354" priority="81" operator="between">
      <formula>19</formula>
      <formula>36</formula>
    </cfRule>
  </conditionalFormatting>
  <conditionalFormatting sqref="C14:C18 C2:C6 C8:C12">
    <cfRule type="cellIs" dxfId="353" priority="76" operator="between">
      <formula>0</formula>
      <formula>17</formula>
    </cfRule>
    <cfRule type="cellIs" dxfId="352" priority="77" operator="between">
      <formula>18</formula>
      <formula>18</formula>
    </cfRule>
    <cfRule type="cellIs" dxfId="351" priority="78" operator="between">
      <formula>19</formula>
      <formula>36</formula>
    </cfRule>
  </conditionalFormatting>
  <conditionalFormatting sqref="M74:M78 M38:M42 M44:M48 M50:M54 M56:M60 M62:M66 M80:M84 M68:M72 M26:M30 M32:M36">
    <cfRule type="cellIs" dxfId="350" priority="73" operator="between">
      <formula>0</formula>
      <formula>17</formula>
    </cfRule>
    <cfRule type="cellIs" dxfId="349" priority="74" operator="between">
      <formula>18</formula>
      <formula>18</formula>
    </cfRule>
    <cfRule type="cellIs" dxfId="348" priority="75" operator="between">
      <formula>19</formula>
      <formula>36</formula>
    </cfRule>
  </conditionalFormatting>
  <conditionalFormatting sqref="M20:M24 M8:M12 M14:M18">
    <cfRule type="cellIs" dxfId="347" priority="70" operator="between">
      <formula>0</formula>
      <formula>17</formula>
    </cfRule>
    <cfRule type="cellIs" dxfId="346" priority="71" operator="between">
      <formula>18</formula>
      <formula>18</formula>
    </cfRule>
    <cfRule type="cellIs" dxfId="345" priority="72" operator="between">
      <formula>19</formula>
      <formula>36</formula>
    </cfRule>
  </conditionalFormatting>
  <conditionalFormatting sqref="M14:M18 M2:M6 M8:M12">
    <cfRule type="cellIs" dxfId="344" priority="67" operator="between">
      <formula>0</formula>
      <formula>17</formula>
    </cfRule>
    <cfRule type="cellIs" dxfId="343" priority="68" operator="between">
      <formula>18</formula>
      <formula>18</formula>
    </cfRule>
    <cfRule type="cellIs" dxfId="342" priority="69" operator="between">
      <formula>19</formula>
      <formula>36</formula>
    </cfRule>
  </conditionalFormatting>
  <conditionalFormatting sqref="G2:G6 G8:G12 G14:G18 G20:G30 G32:G48 G50:G60 G68:G72 G62:G66 G74:G78 G80:G84">
    <cfRule type="cellIs" dxfId="341" priority="66" operator="equal">
      <formula>1</formula>
    </cfRule>
  </conditionalFormatting>
  <conditionalFormatting sqref="F2:F6 F8:F12 F14:F18 F20:F30 F32:F48 F50:F60 F68:F72 F62:F66 F74:F78 F80:F84">
    <cfRule type="cellIs" dxfId="340" priority="65" operator="equal">
      <formula>1</formula>
    </cfRule>
  </conditionalFormatting>
  <conditionalFormatting sqref="H2:H6 H8:H12 H14:H18 H20:H30 H32:H48 H50:H60 H68:H72 H62:H66 H74:H78 H80:H84">
    <cfRule type="cellIs" dxfId="339" priority="64" operator="equal">
      <formula>1</formula>
    </cfRule>
  </conditionalFormatting>
  <conditionalFormatting sqref="H2:H6 H8:H12 H14:H18 H20:H30 H32:H48 H50:H60 H68:H72 H62:H66 H74:H78 H80:H84">
    <cfRule type="cellIs" dxfId="338" priority="63" operator="equal">
      <formula>1</formula>
    </cfRule>
  </conditionalFormatting>
  <conditionalFormatting sqref="C74:C78 C38:C42 C44:C48 C50:C54 C56:C60 C62:C66 C80:C84 C68:C72 C26:C30 C32:C36">
    <cfRule type="cellIs" dxfId="337" priority="60" operator="between">
      <formula>0</formula>
      <formula>17</formula>
    </cfRule>
    <cfRule type="cellIs" dxfId="336" priority="61" operator="between">
      <formula>18</formula>
      <formula>18</formula>
    </cfRule>
    <cfRule type="cellIs" dxfId="335" priority="62" operator="between">
      <formula>19</formula>
      <formula>36</formula>
    </cfRule>
  </conditionalFormatting>
  <conditionalFormatting sqref="C20:C24 C8:C12 C14:C18">
    <cfRule type="cellIs" dxfId="334" priority="57" operator="between">
      <formula>0</formula>
      <formula>17</formula>
    </cfRule>
    <cfRule type="cellIs" dxfId="333" priority="58" operator="between">
      <formula>18</formula>
      <formula>18</formula>
    </cfRule>
    <cfRule type="cellIs" dxfId="332" priority="59" operator="between">
      <formula>19</formula>
      <formula>36</formula>
    </cfRule>
  </conditionalFormatting>
  <conditionalFormatting sqref="C14:C18 C2:C6 C8:C12">
    <cfRule type="cellIs" dxfId="331" priority="54" operator="between">
      <formula>0</formula>
      <formula>17</formula>
    </cfRule>
    <cfRule type="cellIs" dxfId="330" priority="55" operator="between">
      <formula>18</formula>
      <formula>18</formula>
    </cfRule>
    <cfRule type="cellIs" dxfId="329" priority="56" operator="between">
      <formula>19</formula>
      <formula>36</formula>
    </cfRule>
  </conditionalFormatting>
  <conditionalFormatting sqref="M74:M78 M38:M42 M44:M48 M50:M54 M56:M60 M62:M66 M80:M84 M68:M72 M26:M30 M32:M36">
    <cfRule type="cellIs" dxfId="328" priority="51" operator="between">
      <formula>0</formula>
      <formula>17</formula>
    </cfRule>
    <cfRule type="cellIs" dxfId="327" priority="52" operator="between">
      <formula>18</formula>
      <formula>18</formula>
    </cfRule>
    <cfRule type="cellIs" dxfId="326" priority="53" operator="between">
      <formula>19</formula>
      <formula>36</formula>
    </cfRule>
  </conditionalFormatting>
  <conditionalFormatting sqref="M20:M24 M8:M12 M14:M18">
    <cfRule type="cellIs" dxfId="325" priority="48" operator="between">
      <formula>0</formula>
      <formula>17</formula>
    </cfRule>
    <cfRule type="cellIs" dxfId="324" priority="49" operator="between">
      <formula>18</formula>
      <formula>18</formula>
    </cfRule>
    <cfRule type="cellIs" dxfId="323" priority="50" operator="between">
      <formula>19</formula>
      <formula>36</formula>
    </cfRule>
  </conditionalFormatting>
  <conditionalFormatting sqref="M14:M18 M2:M6 M8:M12">
    <cfRule type="cellIs" dxfId="322" priority="45" operator="between">
      <formula>0</formula>
      <formula>17</formula>
    </cfRule>
    <cfRule type="cellIs" dxfId="321" priority="46" operator="between">
      <formula>18</formula>
      <formula>18</formula>
    </cfRule>
    <cfRule type="cellIs" dxfId="320" priority="47" operator="between">
      <formula>19</formula>
      <formula>36</formula>
    </cfRule>
  </conditionalFormatting>
  <conditionalFormatting sqref="G2:G84">
    <cfRule type="cellIs" dxfId="319" priority="44" operator="equal">
      <formula>1</formula>
    </cfRule>
  </conditionalFormatting>
  <conditionalFormatting sqref="F2:F84">
    <cfRule type="cellIs" dxfId="318" priority="43" operator="equal">
      <formula>1</formula>
    </cfRule>
  </conditionalFormatting>
  <conditionalFormatting sqref="H2:H84">
    <cfRule type="cellIs" dxfId="317" priority="42" operator="equal">
      <formula>1</formula>
    </cfRule>
  </conditionalFormatting>
  <conditionalFormatting sqref="H2:H84">
    <cfRule type="cellIs" dxfId="316" priority="41" operator="equal">
      <formula>1</formula>
    </cfRule>
  </conditionalFormatting>
  <conditionalFormatting sqref="C74:C78 C38:C42 C44:C48 C50:C54 C56:C60 C62:C66 C80:C84 C68:C72 C26:C30 C32:C36">
    <cfRule type="cellIs" dxfId="315" priority="38" operator="between">
      <formula>0</formula>
      <formula>17</formula>
    </cfRule>
    <cfRule type="cellIs" dxfId="314" priority="39" operator="between">
      <formula>18</formula>
      <formula>18</formula>
    </cfRule>
    <cfRule type="cellIs" dxfId="313" priority="40" operator="between">
      <formula>19</formula>
      <formula>36</formula>
    </cfRule>
  </conditionalFormatting>
  <conditionalFormatting sqref="C20:C24 C8:C12 C14:C18">
    <cfRule type="cellIs" dxfId="312" priority="35" operator="between">
      <formula>0</formula>
      <formula>17</formula>
    </cfRule>
    <cfRule type="cellIs" dxfId="311" priority="36" operator="between">
      <formula>18</formula>
      <formula>18</formula>
    </cfRule>
    <cfRule type="cellIs" dxfId="310" priority="37" operator="between">
      <formula>19</formula>
      <formula>36</formula>
    </cfRule>
  </conditionalFormatting>
  <conditionalFormatting sqref="C14:C18 C2:C6 C8:C12">
    <cfRule type="cellIs" dxfId="309" priority="32" operator="between">
      <formula>0</formula>
      <formula>17</formula>
    </cfRule>
    <cfRule type="cellIs" dxfId="308" priority="33" operator="between">
      <formula>18</formula>
      <formula>18</formula>
    </cfRule>
    <cfRule type="cellIs" dxfId="307" priority="34" operator="between">
      <formula>19</formula>
      <formula>36</formula>
    </cfRule>
  </conditionalFormatting>
  <conditionalFormatting sqref="M74:M78 M38:M42 M44:M48 M50:M54 M56:M60 M62:M66 M80:M84 M68:M72 M26:M30 M32:M36">
    <cfRule type="cellIs" dxfId="306" priority="29" operator="between">
      <formula>0</formula>
      <formula>17</formula>
    </cfRule>
    <cfRule type="cellIs" dxfId="305" priority="30" operator="between">
      <formula>18</formula>
      <formula>18</formula>
    </cfRule>
    <cfRule type="cellIs" dxfId="304" priority="31" operator="between">
      <formula>19</formula>
      <formula>36</formula>
    </cfRule>
  </conditionalFormatting>
  <conditionalFormatting sqref="M20:M24 M8:M12 M14:M18">
    <cfRule type="cellIs" dxfId="303" priority="26" operator="between">
      <formula>0</formula>
      <formula>17</formula>
    </cfRule>
    <cfRule type="cellIs" dxfId="302" priority="27" operator="between">
      <formula>18</formula>
      <formula>18</formula>
    </cfRule>
    <cfRule type="cellIs" dxfId="301" priority="28" operator="between">
      <formula>19</formula>
      <formula>36</formula>
    </cfRule>
  </conditionalFormatting>
  <conditionalFormatting sqref="M14:M18 M2:M6 M8:M12">
    <cfRule type="cellIs" dxfId="300" priority="23" operator="between">
      <formula>0</formula>
      <formula>17</formula>
    </cfRule>
    <cfRule type="cellIs" dxfId="299" priority="24" operator="between">
      <formula>18</formula>
      <formula>18</formula>
    </cfRule>
    <cfRule type="cellIs" dxfId="298" priority="25" operator="between">
      <formula>19</formula>
      <formula>36</formula>
    </cfRule>
  </conditionalFormatting>
  <conditionalFormatting sqref="G2:G6 G8:G12 G14:G18 G20:G30 G32:G48 G50:G60 G68:G72 G62:G66 G74:G78 G80:G84">
    <cfRule type="cellIs" dxfId="297" priority="22" operator="equal">
      <formula>1</formula>
    </cfRule>
  </conditionalFormatting>
  <conditionalFormatting sqref="F2:F6 F8:F12 F14:F18 F20:F30 F32:F48 F50:F60 F68:F72 F62:F66 F74:F78 F80:F84">
    <cfRule type="cellIs" dxfId="296" priority="21" operator="equal">
      <formula>1</formula>
    </cfRule>
  </conditionalFormatting>
  <conditionalFormatting sqref="H2:H6 H8:H12 H14:H18 H20:H30 H32:H48 H50:H60 H68:H72 H62:H66 H74:H78 H80:H84">
    <cfRule type="cellIs" dxfId="295" priority="20" operator="equal">
      <formula>1</formula>
    </cfRule>
  </conditionalFormatting>
  <conditionalFormatting sqref="H2:H6 H8:H12 H14:H18 H20:H30 H32:H48 H50:H60 H68:H72 H62:H66 H74:H78 H80:H84">
    <cfRule type="cellIs" dxfId="294" priority="19" operator="equal">
      <formula>1</formula>
    </cfRule>
  </conditionalFormatting>
  <conditionalFormatting sqref="C74:C78 C38:C42 C44:C48 C50:C54 C56:C60 C62:C66 C80:C84 C68:C72 C26:C30 C32:C36">
    <cfRule type="cellIs" dxfId="293" priority="16" operator="between">
      <formula>0</formula>
      <formula>17</formula>
    </cfRule>
    <cfRule type="cellIs" dxfId="292" priority="17" operator="between">
      <formula>18</formula>
      <formula>18</formula>
    </cfRule>
    <cfRule type="cellIs" dxfId="291" priority="18" operator="between">
      <formula>19</formula>
      <formula>36</formula>
    </cfRule>
  </conditionalFormatting>
  <conditionalFormatting sqref="C20:C24 C8:C12 C14:C18">
    <cfRule type="cellIs" dxfId="290" priority="13" operator="between">
      <formula>0</formula>
      <formula>17</formula>
    </cfRule>
    <cfRule type="cellIs" dxfId="289" priority="14" operator="between">
      <formula>18</formula>
      <formula>18</formula>
    </cfRule>
    <cfRule type="cellIs" dxfId="288" priority="15" operator="between">
      <formula>19</formula>
      <formula>36</formula>
    </cfRule>
  </conditionalFormatting>
  <conditionalFormatting sqref="C14:C18 C2:C6 C8:C12">
    <cfRule type="cellIs" dxfId="287" priority="10" operator="between">
      <formula>0</formula>
      <formula>17</formula>
    </cfRule>
    <cfRule type="cellIs" dxfId="286" priority="11" operator="between">
      <formula>18</formula>
      <formula>18</formula>
    </cfRule>
    <cfRule type="cellIs" dxfId="285" priority="12" operator="between">
      <formula>19</formula>
      <formula>36</formula>
    </cfRule>
  </conditionalFormatting>
  <conditionalFormatting sqref="M74:M78 M38:M42 M44:M48 M50:M54 M56:M60 M62:M66 M80:M84 M68:M72 M26:M30 M32:M36">
    <cfRule type="cellIs" dxfId="284" priority="7" operator="between">
      <formula>0</formula>
      <formula>17</formula>
    </cfRule>
    <cfRule type="cellIs" dxfId="283" priority="8" operator="between">
      <formula>18</formula>
      <formula>18</formula>
    </cfRule>
    <cfRule type="cellIs" dxfId="282" priority="9" operator="between">
      <formula>19</formula>
      <formula>36</formula>
    </cfRule>
  </conditionalFormatting>
  <conditionalFormatting sqref="M20:M24 M8:M12 M14:M18">
    <cfRule type="cellIs" dxfId="281" priority="4" operator="between">
      <formula>0</formula>
      <formula>17</formula>
    </cfRule>
    <cfRule type="cellIs" dxfId="280" priority="5" operator="between">
      <formula>18</formula>
      <formula>18</formula>
    </cfRule>
    <cfRule type="cellIs" dxfId="279" priority="6" operator="between">
      <formula>19</formula>
      <formula>36</formula>
    </cfRule>
  </conditionalFormatting>
  <conditionalFormatting sqref="M14:M18 M2:M6 M8:M12">
    <cfRule type="cellIs" dxfId="278" priority="1" operator="between">
      <formula>0</formula>
      <formula>17</formula>
    </cfRule>
    <cfRule type="cellIs" dxfId="277" priority="2" operator="between">
      <formula>18</formula>
      <formula>18</formula>
    </cfRule>
    <cfRule type="cellIs" dxfId="276" priority="3" operator="between">
      <formula>19</formula>
      <formula>36</formula>
    </cfRule>
  </conditionalFormatting>
  <pageMargins left="0.46" right="0.4" top="0.39" bottom="0.35" header="0.31496062992125984" footer="0.31496062992125984"/>
  <pageSetup paperSize="9" scale="74" fitToHeight="2" orientation="portrait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V386"/>
  <sheetViews>
    <sheetView topLeftCell="A33" zoomScaleNormal="100" workbookViewId="0" xr3:uid="{51F8DEE0-4D01-5F28-A812-FC0BD7CAC4A5}">
      <selection activeCell="L172" sqref="L172"/>
    </sheetView>
  </sheetViews>
  <sheetFormatPr defaultColWidth="11.42578125" defaultRowHeight="18.75"/>
  <cols>
    <col min="1" max="1" width="9.7109375" style="10" customWidth="1"/>
    <col min="2" max="2" width="18.5703125" style="3" customWidth="1"/>
    <col min="3" max="3" width="10.85546875" style="20" customWidth="1"/>
    <col min="4" max="4" width="13" style="10" customWidth="1"/>
    <col min="5" max="10" width="12" style="10" hidden="1" customWidth="1"/>
    <col min="11" max="11" width="6" style="10" customWidth="1"/>
    <col min="12" max="12" width="16.28515625" style="10" customWidth="1"/>
    <col min="13" max="13" width="7" style="20" customWidth="1"/>
    <col min="14" max="14" width="10.5703125" style="3" customWidth="1"/>
    <col min="15" max="15" width="5.85546875" style="29" customWidth="1"/>
    <col min="16" max="16" width="6.28515625" customWidth="1"/>
    <col min="17" max="19" width="5.28515625" customWidth="1"/>
    <col min="20" max="20" width="10" hidden="1" customWidth="1"/>
    <col min="21" max="21" width="6.7109375" hidden="1" customWidth="1"/>
    <col min="22" max="23" width="7.28515625" customWidth="1"/>
    <col min="24" max="24" width="15.28515625" customWidth="1"/>
    <col min="25" max="26" width="12.28515625" customWidth="1"/>
    <col min="27" max="27" width="12" customWidth="1"/>
    <col min="28" max="28" width="25" customWidth="1"/>
    <col min="29" max="29" width="13.140625" customWidth="1"/>
    <col min="30" max="30" width="22.42578125" customWidth="1"/>
    <col min="31" max="32" width="18.140625" customWidth="1"/>
    <col min="33" max="33" width="17.85546875" customWidth="1"/>
    <col min="34" max="34" width="30.85546875" customWidth="1"/>
    <col min="35" max="35" width="19" customWidth="1"/>
    <col min="36" max="36" width="21.5703125" customWidth="1"/>
    <col min="37" max="38" width="17.28515625" customWidth="1"/>
    <col min="39" max="39" width="17" customWidth="1"/>
    <col min="40" max="40" width="30" customWidth="1"/>
    <col min="41" max="42" width="18.140625" customWidth="1"/>
    <col min="43" max="43" width="17.85546875" customWidth="1"/>
    <col min="44" max="44" width="30.85546875" customWidth="1"/>
    <col min="45" max="45" width="21.5703125" customWidth="1"/>
    <col min="46" max="47" width="17.28515625" customWidth="1"/>
    <col min="48" max="48" width="17" customWidth="1"/>
    <col min="49" max="49" width="30" customWidth="1"/>
    <col min="50" max="50" width="17.28515625" customWidth="1"/>
    <col min="51" max="51" width="17" customWidth="1"/>
    <col min="52" max="54" width="6.85546875" customWidth="1"/>
    <col min="55" max="55" width="3.85546875" customWidth="1"/>
    <col min="56" max="58" width="5.85546875" customWidth="1"/>
    <col min="59" max="61" width="6.85546875" customWidth="1"/>
    <col min="62" max="62" width="5.85546875" customWidth="1"/>
    <col min="63" max="63" width="3.28515625" customWidth="1"/>
    <col min="64" max="70" width="6.28515625" customWidth="1"/>
    <col min="71" max="71" width="16.7109375" customWidth="1"/>
    <col min="72" max="72" width="7.85546875" customWidth="1"/>
    <col min="73" max="73" width="8.140625" customWidth="1"/>
    <col min="74" max="74" width="19.85546875" customWidth="1"/>
    <col min="75" max="75" width="7" customWidth="1"/>
    <col min="76" max="77" width="7.28515625" customWidth="1"/>
    <col min="78" max="78" width="11.42578125" customWidth="1"/>
    <col min="79" max="79" width="8.140625" customWidth="1"/>
    <col min="80" max="82" width="11.140625" customWidth="1"/>
    <col min="83" max="85" width="6.85546875" customWidth="1"/>
    <col min="86" max="86" width="8.140625" customWidth="1"/>
    <col min="87" max="93" width="11.140625" customWidth="1"/>
    <col min="94" max="94" width="12.85546875" customWidth="1"/>
    <col min="95" max="101" width="6.85546875" customWidth="1"/>
    <col min="102" max="102" width="3.85546875" customWidth="1"/>
    <col min="103" max="105" width="5.85546875" customWidth="1"/>
    <col min="106" max="108" width="6.85546875" customWidth="1"/>
    <col min="109" max="109" width="5.85546875" customWidth="1"/>
    <col min="110" max="110" width="3.28515625" customWidth="1"/>
    <col min="111" max="117" width="6.28515625" customWidth="1"/>
    <col min="118" max="118" width="16.7109375" customWidth="1"/>
    <col min="119" max="119" width="7.85546875" customWidth="1"/>
    <col min="120" max="120" width="8.140625" customWidth="1"/>
    <col min="121" max="121" width="19.85546875" customWidth="1"/>
    <col min="122" max="122" width="7" customWidth="1"/>
    <col min="123" max="124" width="7.28515625" customWidth="1"/>
    <col min="125" max="125" width="11.42578125" customWidth="1"/>
    <col min="126" max="126" width="8.140625" customWidth="1"/>
    <col min="127" max="129" width="11.140625" customWidth="1"/>
    <col min="130" max="132" width="6.85546875" customWidth="1"/>
    <col min="133" max="133" width="8.140625" customWidth="1"/>
    <col min="134" max="140" width="11.140625" customWidth="1"/>
    <col min="141" max="141" width="12.5703125" customWidth="1"/>
    <col min="142" max="148" width="6.85546875" customWidth="1"/>
    <col min="149" max="149" width="3.85546875" customWidth="1"/>
    <col min="150" max="152" width="5.85546875" customWidth="1"/>
    <col min="153" max="155" width="6.85546875" customWidth="1"/>
    <col min="156" max="156" width="5.85546875" customWidth="1"/>
    <col min="157" max="157" width="3.28515625" customWidth="1"/>
    <col min="158" max="164" width="6.28515625" customWidth="1"/>
    <col min="165" max="165" width="16.7109375" customWidth="1"/>
    <col min="166" max="166" width="7.85546875" customWidth="1"/>
    <col min="167" max="167" width="8.140625" customWidth="1"/>
    <col min="168" max="168" width="19.85546875" customWidth="1"/>
    <col min="169" max="169" width="7" customWidth="1"/>
    <col min="170" max="171" width="7.28515625" customWidth="1"/>
    <col min="172" max="172" width="11.42578125" customWidth="1"/>
    <col min="173" max="173" width="8.140625" customWidth="1"/>
    <col min="174" max="176" width="11.140625" customWidth="1"/>
    <col min="177" max="179" width="6.85546875" customWidth="1"/>
    <col min="180" max="180" width="8.140625" customWidth="1"/>
    <col min="181" max="187" width="11.140625" customWidth="1"/>
    <col min="188" max="188" width="25.5703125" customWidth="1"/>
    <col min="189" max="195" width="6.85546875" customWidth="1"/>
    <col min="196" max="196" width="3.85546875" customWidth="1"/>
    <col min="197" max="199" width="5.85546875" customWidth="1"/>
    <col min="200" max="202" width="6.85546875" customWidth="1"/>
    <col min="203" max="203" width="5.85546875" customWidth="1"/>
    <col min="204" max="204" width="3.28515625" customWidth="1"/>
    <col min="205" max="211" width="6.28515625" customWidth="1"/>
    <col min="212" max="212" width="16.7109375" customWidth="1"/>
    <col min="213" max="213" width="7.85546875" customWidth="1"/>
    <col min="214" max="214" width="8.140625" customWidth="1"/>
    <col min="215" max="215" width="19.85546875" customWidth="1"/>
    <col min="216" max="216" width="7" customWidth="1"/>
    <col min="217" max="218" width="7.28515625" customWidth="1"/>
    <col min="219" max="219" width="11.42578125" customWidth="1"/>
    <col min="220" max="220" width="8.140625" customWidth="1"/>
    <col min="221" max="223" width="11.140625" customWidth="1"/>
    <col min="224" max="226" width="6.85546875" customWidth="1"/>
    <col min="227" max="227" width="8.140625" customWidth="1"/>
    <col min="228" max="234" width="11.140625" customWidth="1"/>
    <col min="235" max="235" width="13.7109375" customWidth="1"/>
    <col min="236" max="242" width="6.85546875" customWidth="1"/>
    <col min="243" max="243" width="3.85546875" customWidth="1"/>
    <col min="244" max="246" width="5.85546875" customWidth="1"/>
    <col min="247" max="249" width="6.85546875" customWidth="1"/>
    <col min="250" max="250" width="5.85546875" customWidth="1"/>
    <col min="251" max="251" width="3.28515625" customWidth="1"/>
    <col min="252" max="258" width="6.28515625" customWidth="1"/>
    <col min="259" max="259" width="16.7109375" customWidth="1"/>
    <col min="260" max="260" width="7.85546875" customWidth="1"/>
    <col min="261" max="261" width="8.140625" customWidth="1"/>
    <col min="262" max="262" width="19.85546875" customWidth="1"/>
    <col min="263" max="263" width="7" customWidth="1"/>
    <col min="264" max="265" width="7.28515625" customWidth="1"/>
    <col min="266" max="266" width="11.42578125" customWidth="1"/>
    <col min="267" max="267" width="8.140625" customWidth="1"/>
    <col min="268" max="270" width="11.140625" customWidth="1"/>
    <col min="271" max="273" width="6.85546875" customWidth="1"/>
    <col min="274" max="274" width="8.140625" customWidth="1"/>
    <col min="275" max="281" width="11.140625" customWidth="1"/>
    <col min="282" max="282" width="13.42578125" customWidth="1"/>
    <col min="283" max="289" width="6.85546875" customWidth="1"/>
    <col min="290" max="290" width="3.85546875" customWidth="1"/>
    <col min="291" max="293" width="5.85546875" customWidth="1"/>
    <col min="294" max="296" width="6.85546875" customWidth="1"/>
    <col min="297" max="297" width="5.85546875" customWidth="1"/>
    <col min="298" max="298" width="3.28515625" customWidth="1"/>
    <col min="299" max="305" width="6.28515625" customWidth="1"/>
    <col min="306" max="306" width="16.7109375" customWidth="1"/>
    <col min="307" max="307" width="7.85546875" customWidth="1"/>
    <col min="308" max="308" width="8.140625" customWidth="1"/>
    <col min="309" max="309" width="19.85546875" customWidth="1"/>
    <col min="310" max="310" width="7" customWidth="1"/>
    <col min="311" max="312" width="7.28515625" customWidth="1"/>
    <col min="313" max="313" width="11.42578125" customWidth="1"/>
    <col min="314" max="314" width="8.140625" customWidth="1"/>
    <col min="315" max="317" width="11.140625" customWidth="1"/>
    <col min="318" max="320" width="6.85546875" customWidth="1"/>
    <col min="321" max="321" width="8.140625" customWidth="1"/>
    <col min="322" max="328" width="11.140625" customWidth="1"/>
    <col min="329" max="329" width="14.140625" customWidth="1"/>
    <col min="330" max="336" width="6.85546875" customWidth="1"/>
    <col min="337" max="337" width="3.85546875" customWidth="1"/>
    <col min="338" max="340" width="5.85546875" customWidth="1"/>
    <col min="341" max="343" width="6.85546875" customWidth="1"/>
    <col min="344" max="344" width="5.85546875" customWidth="1"/>
    <col min="345" max="345" width="3.28515625" customWidth="1"/>
    <col min="346" max="352" width="6.28515625" customWidth="1"/>
    <col min="353" max="353" width="16.7109375" bestFit="1" customWidth="1"/>
    <col min="354" max="354" width="7.85546875" customWidth="1"/>
    <col min="355" max="355" width="8.140625" customWidth="1"/>
    <col min="356" max="356" width="19.85546875" customWidth="1"/>
    <col min="357" max="357" width="7" customWidth="1"/>
    <col min="358" max="359" width="7.28515625" customWidth="1"/>
    <col min="361" max="361" width="8.140625" customWidth="1"/>
    <col min="362" max="364" width="11.140625" customWidth="1"/>
    <col min="365" max="367" width="6.85546875" customWidth="1"/>
    <col min="368" max="368" width="8.140625" customWidth="1"/>
    <col min="369" max="375" width="11.140625" customWidth="1"/>
    <col min="376" max="376" width="22.140625" bestFit="1" customWidth="1"/>
    <col min="377" max="378" width="17.85546875" bestFit="1" customWidth="1"/>
    <col min="379" max="379" width="17.5703125" bestFit="1" customWidth="1"/>
    <col min="380" max="380" width="30.5703125" bestFit="1" customWidth="1"/>
    <col min="381" max="381" width="18.7109375" bestFit="1" customWidth="1"/>
    <col min="382" max="382" width="18.42578125" bestFit="1" customWidth="1"/>
    <col min="383" max="383" width="19.140625" bestFit="1" customWidth="1"/>
  </cols>
  <sheetData>
    <row r="1" spans="1:22" ht="22.5" customHeight="1" thickBot="1">
      <c r="A1" s="1"/>
      <c r="B1" s="37" t="s">
        <v>0</v>
      </c>
      <c r="C1" s="38" t="s">
        <v>69</v>
      </c>
      <c r="D1" s="39"/>
      <c r="N1" s="30"/>
      <c r="O1" s="20"/>
      <c r="P1" s="20" t="s">
        <v>2</v>
      </c>
      <c r="Q1" s="10"/>
      <c r="R1" s="10"/>
      <c r="S1" s="10"/>
      <c r="T1" s="10"/>
      <c r="U1" s="10"/>
      <c r="V1" s="10"/>
    </row>
    <row r="2" spans="1:22" s="2" customFormat="1" ht="25.5" customHeight="1">
      <c r="A2" s="27"/>
      <c r="B2" s="31" t="s">
        <v>3</v>
      </c>
      <c r="C2" s="28" t="s">
        <v>4</v>
      </c>
      <c r="D2" s="17" t="s">
        <v>5</v>
      </c>
      <c r="E2" s="17" t="s">
        <v>6</v>
      </c>
      <c r="F2" s="17" t="s">
        <v>7</v>
      </c>
      <c r="G2" s="17" t="s">
        <v>8</v>
      </c>
      <c r="H2" s="17" t="s">
        <v>9</v>
      </c>
      <c r="I2" s="9" t="s">
        <v>10</v>
      </c>
      <c r="J2" s="11" t="s">
        <v>11</v>
      </c>
      <c r="K2" s="21"/>
      <c r="L2" s="35" t="s">
        <v>12</v>
      </c>
      <c r="M2" s="28" t="s">
        <v>4</v>
      </c>
      <c r="N2" s="18" t="s">
        <v>5</v>
      </c>
      <c r="O2" s="49" t="s">
        <v>6</v>
      </c>
      <c r="P2" s="49" t="s">
        <v>7</v>
      </c>
      <c r="Q2" s="49" t="s">
        <v>8</v>
      </c>
      <c r="R2" s="49" t="s">
        <v>9</v>
      </c>
      <c r="S2" s="49" t="s">
        <v>10</v>
      </c>
      <c r="T2" s="54"/>
      <c r="U2" s="54"/>
    </row>
    <row r="3" spans="1:22" ht="18.75" customHeight="1">
      <c r="A3" s="78" t="s">
        <v>13</v>
      </c>
      <c r="B3" s="32" t="s">
        <v>70</v>
      </c>
      <c r="C3" s="25">
        <v>26</v>
      </c>
      <c r="D3" s="13">
        <v>7</v>
      </c>
      <c r="E3" s="15">
        <f>IF(C3="","",C3-M3)</f>
        <v>16</v>
      </c>
      <c r="F3" s="15">
        <f>IF(C3="","",IF(C3&gt;18,1,0))</f>
        <v>1</v>
      </c>
      <c r="G3" s="15">
        <f>IF(C3="","",IF(C3=18,1,0))</f>
        <v>0</v>
      </c>
      <c r="H3" s="15">
        <f>IF(C3="","",IF(C3&lt;18,1,0))</f>
        <v>0</v>
      </c>
      <c r="I3" s="5">
        <f>IF(C3="","",(F3*3+G3*2+H3*1))</f>
        <v>3</v>
      </c>
      <c r="J3" s="12">
        <f>IF(C3="",0,D3+C3*1000+E3*1000000+I3*1000000000)</f>
        <v>3016026007</v>
      </c>
      <c r="K3" s="22" t="s">
        <v>15</v>
      </c>
      <c r="L3" s="32" t="s">
        <v>71</v>
      </c>
      <c r="M3" s="25">
        <f>IF(C3="","",36-C3)</f>
        <v>10</v>
      </c>
      <c r="N3" s="50">
        <f>IF(D3="","",11-D3)</f>
        <v>4</v>
      </c>
      <c r="O3" s="48">
        <f>IF(M3="","",M3-C3)</f>
        <v>-16</v>
      </c>
      <c r="P3" s="48">
        <f>IF(C3="","",IF(C3&lt;18,1,0))</f>
        <v>0</v>
      </c>
      <c r="Q3" s="48">
        <f>IF(C3="","",IF(C3=18,1,0))</f>
        <v>0</v>
      </c>
      <c r="R3" s="48">
        <f>IF(C3="","",IF(C3&gt;18,1,0))</f>
        <v>1</v>
      </c>
      <c r="S3" s="48">
        <f>IF(C3="","",(P3*3+Q3*2+R3*1))</f>
        <v>1</v>
      </c>
      <c r="T3" s="48">
        <f>IF(N3="","",N3+M3*1000+O3*1000000+S3*1000000000)</f>
        <v>984010004</v>
      </c>
      <c r="U3" s="55"/>
    </row>
    <row r="4" spans="1:22" ht="18.75" customHeight="1">
      <c r="A4" s="79"/>
      <c r="B4" s="32" t="s">
        <v>72</v>
      </c>
      <c r="C4" s="25">
        <v>28</v>
      </c>
      <c r="D4" s="13">
        <v>7</v>
      </c>
      <c r="E4" s="15">
        <f>IF(C4="","",C4-M4)</f>
        <v>20</v>
      </c>
      <c r="F4" s="15">
        <f t="shared" ref="F4:F6" si="0">IF(C4="","",IF(C4&gt;18,1,0))</f>
        <v>1</v>
      </c>
      <c r="G4" s="15">
        <f t="shared" ref="G4:G6" si="1">IF(C4="","",IF(C4=18,1,0))</f>
        <v>0</v>
      </c>
      <c r="H4" s="15">
        <f t="shared" ref="H4:H6" si="2">IF(C4="","",IF(C4&lt;18,1,0))</f>
        <v>0</v>
      </c>
      <c r="I4" s="5">
        <f t="shared" ref="I4:I67" si="3">IF(C4="","",(F4*3+G4*2+H4*1))</f>
        <v>3</v>
      </c>
      <c r="J4" s="12">
        <f t="shared" ref="J4:J67" si="4">IF(C4="",0,D4+C4*1000+E4*1000000+I4*1000000000)</f>
        <v>3020028007</v>
      </c>
      <c r="K4" s="22" t="s">
        <v>15</v>
      </c>
      <c r="L4" s="32" t="s">
        <v>73</v>
      </c>
      <c r="M4" s="25">
        <f t="shared" ref="M4:M6" si="5">IF(C4="","",36-C4)</f>
        <v>8</v>
      </c>
      <c r="N4" s="50">
        <f t="shared" ref="N4:N6" si="6">IF(D4="","",11-D4)</f>
        <v>4</v>
      </c>
      <c r="O4" s="48">
        <f t="shared" ref="O4:O6" si="7">IF(M4="","",M4-C4)</f>
        <v>-20</v>
      </c>
      <c r="P4" s="48">
        <f t="shared" ref="P4:P6" si="8">IF(C4="","",IF(C4&lt;18,1,0))</f>
        <v>0</v>
      </c>
      <c r="Q4" s="48">
        <f t="shared" ref="Q4:Q6" si="9">IF(C4="","",IF(C4=18,1,0))</f>
        <v>0</v>
      </c>
      <c r="R4" s="48">
        <f t="shared" ref="R4:R6" si="10">IF(C4="","",IF(C4&gt;18,1,0))</f>
        <v>1</v>
      </c>
      <c r="S4" s="48">
        <f t="shared" ref="S4:S67" si="11">IF(C4="","",(P4*3+Q4*2+R4*1))</f>
        <v>1</v>
      </c>
      <c r="T4" s="48">
        <f t="shared" ref="T4:T6" si="12">IF(N4="","",N4+M4*1000+O4*1000000+S4*1000000000)</f>
        <v>980008004</v>
      </c>
      <c r="U4" s="55"/>
    </row>
    <row r="5" spans="1:22">
      <c r="A5" s="79"/>
      <c r="B5" s="32" t="s">
        <v>74</v>
      </c>
      <c r="C5" s="25">
        <v>14</v>
      </c>
      <c r="D5" s="13">
        <v>5</v>
      </c>
      <c r="E5" s="15">
        <f>IF(C5="","",C5-M5)</f>
        <v>-8</v>
      </c>
      <c r="F5" s="15">
        <f t="shared" si="0"/>
        <v>0</v>
      </c>
      <c r="G5" s="15">
        <f t="shared" si="1"/>
        <v>0</v>
      </c>
      <c r="H5" s="15">
        <f t="shared" si="2"/>
        <v>1</v>
      </c>
      <c r="I5" s="5">
        <f t="shared" si="3"/>
        <v>1</v>
      </c>
      <c r="J5" s="12">
        <f t="shared" si="4"/>
        <v>992014005</v>
      </c>
      <c r="K5" s="22" t="s">
        <v>15</v>
      </c>
      <c r="L5" s="32" t="s">
        <v>75</v>
      </c>
      <c r="M5" s="25">
        <f t="shared" si="5"/>
        <v>22</v>
      </c>
      <c r="N5" s="50">
        <f t="shared" si="6"/>
        <v>6</v>
      </c>
      <c r="O5" s="48">
        <f t="shared" si="7"/>
        <v>8</v>
      </c>
      <c r="P5" s="48">
        <f t="shared" si="8"/>
        <v>1</v>
      </c>
      <c r="Q5" s="48">
        <f t="shared" si="9"/>
        <v>0</v>
      </c>
      <c r="R5" s="48">
        <f t="shared" si="10"/>
        <v>0</v>
      </c>
      <c r="S5" s="48">
        <f t="shared" si="11"/>
        <v>3</v>
      </c>
      <c r="T5" s="48">
        <f t="shared" si="12"/>
        <v>3008022006</v>
      </c>
      <c r="U5" s="55"/>
    </row>
    <row r="6" spans="1:22" ht="19.5" thickBot="1">
      <c r="A6" s="80"/>
      <c r="B6" s="33" t="s">
        <v>76</v>
      </c>
      <c r="C6" s="26">
        <v>16</v>
      </c>
      <c r="D6" s="14">
        <v>5</v>
      </c>
      <c r="E6" s="51">
        <f>IF(C6="","",C6-M6)</f>
        <v>-4</v>
      </c>
      <c r="F6" s="51">
        <f t="shared" si="0"/>
        <v>0</v>
      </c>
      <c r="G6" s="51">
        <f t="shared" si="1"/>
        <v>0</v>
      </c>
      <c r="H6" s="51">
        <f t="shared" si="2"/>
        <v>1</v>
      </c>
      <c r="I6" s="5">
        <f t="shared" si="3"/>
        <v>1</v>
      </c>
      <c r="J6" s="12">
        <f t="shared" si="4"/>
        <v>996016005</v>
      </c>
      <c r="K6" s="23" t="s">
        <v>15</v>
      </c>
      <c r="L6" s="33" t="s">
        <v>77</v>
      </c>
      <c r="M6" s="26">
        <f t="shared" si="5"/>
        <v>20</v>
      </c>
      <c r="N6" s="53">
        <f t="shared" si="6"/>
        <v>6</v>
      </c>
      <c r="O6" s="48">
        <f t="shared" si="7"/>
        <v>4</v>
      </c>
      <c r="P6" s="48">
        <f t="shared" si="8"/>
        <v>1</v>
      </c>
      <c r="Q6" s="48">
        <f t="shared" si="9"/>
        <v>0</v>
      </c>
      <c r="R6" s="48">
        <f t="shared" si="10"/>
        <v>0</v>
      </c>
      <c r="S6" s="48">
        <f t="shared" si="11"/>
        <v>3</v>
      </c>
      <c r="T6" s="48">
        <f t="shared" si="12"/>
        <v>3004020006</v>
      </c>
      <c r="U6" s="55"/>
    </row>
    <row r="7" spans="1:22" ht="10.5" customHeight="1" thickBot="1">
      <c r="A7" s="1"/>
      <c r="B7" s="30"/>
      <c r="C7" s="30"/>
      <c r="I7" s="5" t="str">
        <f t="shared" si="3"/>
        <v/>
      </c>
      <c r="J7" s="12">
        <f t="shared" si="4"/>
        <v>0</v>
      </c>
      <c r="M7" s="30"/>
      <c r="N7" s="16"/>
      <c r="O7" s="48"/>
      <c r="P7" s="48"/>
      <c r="Q7" s="48"/>
      <c r="R7" s="48"/>
      <c r="S7" s="48" t="str">
        <f t="shared" si="11"/>
        <v/>
      </c>
      <c r="T7" s="55"/>
      <c r="U7" s="55"/>
    </row>
    <row r="8" spans="1:22" s="2" customFormat="1" ht="20.25" customHeight="1">
      <c r="A8" s="27"/>
      <c r="B8" s="31" t="s">
        <v>3</v>
      </c>
      <c r="C8" s="28" t="s">
        <v>4</v>
      </c>
      <c r="D8" s="17" t="s">
        <v>23</v>
      </c>
      <c r="E8" s="17" t="s">
        <v>6</v>
      </c>
      <c r="F8" s="17" t="s">
        <v>7</v>
      </c>
      <c r="G8" s="17" t="s">
        <v>8</v>
      </c>
      <c r="H8" s="17" t="s">
        <v>9</v>
      </c>
      <c r="I8" s="5" t="e">
        <f t="shared" si="3"/>
        <v>#VALUE!</v>
      </c>
      <c r="J8" s="12" t="e">
        <f t="shared" si="4"/>
        <v>#VALUE!</v>
      </c>
      <c r="K8" s="36"/>
      <c r="L8" s="35" t="s">
        <v>12</v>
      </c>
      <c r="M8" s="28" t="s">
        <v>4</v>
      </c>
      <c r="N8" s="18" t="s">
        <v>23</v>
      </c>
      <c r="O8" s="49" t="s">
        <v>6</v>
      </c>
      <c r="P8" s="49" t="s">
        <v>7</v>
      </c>
      <c r="Q8" s="49" t="s">
        <v>8</v>
      </c>
      <c r="R8" s="49" t="s">
        <v>9</v>
      </c>
      <c r="S8" s="48" t="e">
        <f t="shared" si="11"/>
        <v>#VALUE!</v>
      </c>
      <c r="T8" s="54"/>
      <c r="U8" s="54"/>
    </row>
    <row r="9" spans="1:22" ht="20.25" customHeight="1">
      <c r="A9" s="78" t="s">
        <v>24</v>
      </c>
      <c r="B9" s="32" t="s">
        <v>71</v>
      </c>
      <c r="C9" s="25">
        <v>20</v>
      </c>
      <c r="D9" s="13">
        <v>5</v>
      </c>
      <c r="E9" s="15">
        <f>IF(C9="","",C9-M9)</f>
        <v>4</v>
      </c>
      <c r="F9" s="15">
        <f>IF(C9="","",IF(C9&gt;18,1,0))</f>
        <v>1</v>
      </c>
      <c r="G9" s="15">
        <f>IF(C9="","",IF(C9=18,1,0))</f>
        <v>0</v>
      </c>
      <c r="H9" s="15">
        <f>IF(C9="","",IF(C9&lt;18,1,0))</f>
        <v>0</v>
      </c>
      <c r="I9" s="5">
        <f t="shared" si="3"/>
        <v>3</v>
      </c>
      <c r="J9" s="12">
        <f t="shared" si="4"/>
        <v>3004020005</v>
      </c>
      <c r="K9" s="22" t="s">
        <v>15</v>
      </c>
      <c r="L9" s="32" t="s">
        <v>76</v>
      </c>
      <c r="M9" s="25">
        <f>IF(C9="","",36-C9)</f>
        <v>16</v>
      </c>
      <c r="N9" s="50">
        <f>IF(D9="","",11-D9)</f>
        <v>6</v>
      </c>
      <c r="O9" s="48">
        <f>IF(M9="","",M9-C9)</f>
        <v>-4</v>
      </c>
      <c r="P9" s="48">
        <f>IF(C9="","",IF(C9&lt;18,1,0))</f>
        <v>0</v>
      </c>
      <c r="Q9" s="48">
        <f>IF(C9="","",IF(C9=18,1,0))</f>
        <v>0</v>
      </c>
      <c r="R9" s="48">
        <f>IF(C9="","",IF(C9&gt;18,1,0))</f>
        <v>1</v>
      </c>
      <c r="S9" s="48">
        <f t="shared" si="11"/>
        <v>1</v>
      </c>
      <c r="T9" s="48">
        <f>IF(N9="","",N9+M9*1000+O9*1000000+S9*1000000000)</f>
        <v>996016006</v>
      </c>
      <c r="U9" s="55"/>
    </row>
    <row r="10" spans="1:22" ht="20.25" customHeight="1">
      <c r="A10" s="79" t="s">
        <v>25</v>
      </c>
      <c r="B10" s="32" t="s">
        <v>77</v>
      </c>
      <c r="C10" s="25">
        <v>18</v>
      </c>
      <c r="D10" s="13">
        <v>6</v>
      </c>
      <c r="E10" s="15">
        <f>IF(C10="","",C10-M10)</f>
        <v>0</v>
      </c>
      <c r="F10" s="15">
        <f t="shared" ref="F10:F12" si="13">IF(C10="","",IF(C10&gt;18,1,0))</f>
        <v>0</v>
      </c>
      <c r="G10" s="15">
        <f t="shared" ref="G10:G12" si="14">IF(C10="","",IF(C10=18,1,0))</f>
        <v>1</v>
      </c>
      <c r="H10" s="15">
        <f t="shared" ref="H10:H12" si="15">IF(C10="","",IF(C10&lt;18,1,0))</f>
        <v>0</v>
      </c>
      <c r="I10" s="5">
        <f t="shared" si="3"/>
        <v>2</v>
      </c>
      <c r="J10" s="12">
        <f t="shared" si="4"/>
        <v>2000018006</v>
      </c>
      <c r="K10" s="22" t="s">
        <v>15</v>
      </c>
      <c r="L10" s="32" t="s">
        <v>74</v>
      </c>
      <c r="M10" s="25">
        <f t="shared" ref="M10:M12" si="16">IF(C10="","",36-C10)</f>
        <v>18</v>
      </c>
      <c r="N10" s="50">
        <f t="shared" ref="N10:N12" si="17">IF(D10="","",11-D10)</f>
        <v>5</v>
      </c>
      <c r="O10" s="48">
        <f t="shared" ref="O10:O12" si="18">IF(M10="","",M10-C10)</f>
        <v>0</v>
      </c>
      <c r="P10" s="48">
        <f t="shared" ref="P10:P12" si="19">IF(C10="","",IF(C10&lt;18,1,0))</f>
        <v>0</v>
      </c>
      <c r="Q10" s="48">
        <f t="shared" ref="Q10:Q12" si="20">IF(C10="","",IF(C10=18,1,0))</f>
        <v>1</v>
      </c>
      <c r="R10" s="48">
        <f t="shared" ref="R10:R12" si="21">IF(C10="","",IF(C10&gt;18,1,0))</f>
        <v>0</v>
      </c>
      <c r="S10" s="48">
        <f t="shared" si="11"/>
        <v>2</v>
      </c>
      <c r="T10" s="48">
        <f t="shared" ref="T10:T12" si="22">IF(N10="","",N10+M10*1000+O10*1000000+S10*1000000000)</f>
        <v>2000018005</v>
      </c>
      <c r="U10" s="55"/>
    </row>
    <row r="11" spans="1:22" ht="20.25" customHeight="1">
      <c r="A11" s="79" t="s">
        <v>25</v>
      </c>
      <c r="B11" s="32" t="s">
        <v>75</v>
      </c>
      <c r="C11" s="25">
        <v>14</v>
      </c>
      <c r="D11" s="13">
        <v>4</v>
      </c>
      <c r="E11" s="15">
        <f>IF(C11="","",C11-M11)</f>
        <v>-8</v>
      </c>
      <c r="F11" s="15">
        <f t="shared" si="13"/>
        <v>0</v>
      </c>
      <c r="G11" s="15">
        <f t="shared" si="14"/>
        <v>0</v>
      </c>
      <c r="H11" s="15">
        <f t="shared" si="15"/>
        <v>1</v>
      </c>
      <c r="I11" s="5">
        <f t="shared" si="3"/>
        <v>1</v>
      </c>
      <c r="J11" s="12">
        <f t="shared" si="4"/>
        <v>992014004</v>
      </c>
      <c r="K11" s="22" t="s">
        <v>15</v>
      </c>
      <c r="L11" s="32" t="s">
        <v>72</v>
      </c>
      <c r="M11" s="25">
        <f t="shared" si="16"/>
        <v>22</v>
      </c>
      <c r="N11" s="50">
        <f t="shared" si="17"/>
        <v>7</v>
      </c>
      <c r="O11" s="48">
        <f t="shared" si="18"/>
        <v>8</v>
      </c>
      <c r="P11" s="48">
        <f t="shared" si="19"/>
        <v>1</v>
      </c>
      <c r="Q11" s="48">
        <f t="shared" si="20"/>
        <v>0</v>
      </c>
      <c r="R11" s="48">
        <f t="shared" si="21"/>
        <v>0</v>
      </c>
      <c r="S11" s="48">
        <f t="shared" si="11"/>
        <v>3</v>
      </c>
      <c r="T11" s="48">
        <f t="shared" si="22"/>
        <v>3008022007</v>
      </c>
      <c r="U11" s="55"/>
    </row>
    <row r="12" spans="1:22" ht="20.25" customHeight="1" thickBot="1">
      <c r="A12" s="80" t="s">
        <v>25</v>
      </c>
      <c r="B12" s="33" t="s">
        <v>73</v>
      </c>
      <c r="C12" s="26">
        <v>26</v>
      </c>
      <c r="D12" s="14">
        <v>7</v>
      </c>
      <c r="E12" s="51">
        <f>IF(C12="","",C12-M12)</f>
        <v>16</v>
      </c>
      <c r="F12" s="51">
        <f t="shared" si="13"/>
        <v>1</v>
      </c>
      <c r="G12" s="51">
        <f t="shared" si="14"/>
        <v>0</v>
      </c>
      <c r="H12" s="51">
        <f t="shared" si="15"/>
        <v>0</v>
      </c>
      <c r="I12" s="5">
        <f t="shared" si="3"/>
        <v>3</v>
      </c>
      <c r="J12" s="12">
        <f t="shared" si="4"/>
        <v>3016026007</v>
      </c>
      <c r="K12" s="23" t="s">
        <v>15</v>
      </c>
      <c r="L12" s="33" t="s">
        <v>70</v>
      </c>
      <c r="M12" s="26">
        <f t="shared" si="16"/>
        <v>10</v>
      </c>
      <c r="N12" s="53">
        <f t="shared" si="17"/>
        <v>4</v>
      </c>
      <c r="O12" s="48">
        <f t="shared" si="18"/>
        <v>-16</v>
      </c>
      <c r="P12" s="48">
        <f t="shared" si="19"/>
        <v>0</v>
      </c>
      <c r="Q12" s="48">
        <f t="shared" si="20"/>
        <v>0</v>
      </c>
      <c r="R12" s="48">
        <f t="shared" si="21"/>
        <v>1</v>
      </c>
      <c r="S12" s="48">
        <f t="shared" si="11"/>
        <v>1</v>
      </c>
      <c r="T12" s="48">
        <f t="shared" si="22"/>
        <v>984010004</v>
      </c>
      <c r="U12" s="55"/>
    </row>
    <row r="13" spans="1:22" ht="11.25" customHeight="1" thickBot="1">
      <c r="A13" s="1"/>
      <c r="B13" s="30"/>
      <c r="C13" s="30"/>
      <c r="I13" s="5" t="str">
        <f t="shared" si="3"/>
        <v/>
      </c>
      <c r="J13" s="12">
        <f t="shared" si="4"/>
        <v>0</v>
      </c>
      <c r="M13" s="30"/>
      <c r="N13" s="16"/>
      <c r="O13" s="48"/>
      <c r="P13" s="48"/>
      <c r="Q13" s="48"/>
      <c r="R13" s="48"/>
      <c r="S13" s="48" t="str">
        <f t="shared" si="11"/>
        <v/>
      </c>
      <c r="T13" s="55"/>
      <c r="U13" s="55"/>
    </row>
    <row r="14" spans="1:22" s="2" customFormat="1" ht="20.25" customHeight="1">
      <c r="A14" s="27"/>
      <c r="B14" s="31" t="s">
        <v>3</v>
      </c>
      <c r="C14" s="28" t="s">
        <v>4</v>
      </c>
      <c r="D14" s="17" t="s">
        <v>23</v>
      </c>
      <c r="E14" s="17" t="s">
        <v>6</v>
      </c>
      <c r="F14" s="17" t="s">
        <v>7</v>
      </c>
      <c r="G14" s="17" t="s">
        <v>8</v>
      </c>
      <c r="H14" s="17" t="s">
        <v>9</v>
      </c>
      <c r="I14" s="5" t="e">
        <f t="shared" si="3"/>
        <v>#VALUE!</v>
      </c>
      <c r="J14" s="12" t="e">
        <f t="shared" si="4"/>
        <v>#VALUE!</v>
      </c>
      <c r="K14" s="36"/>
      <c r="L14" s="35" t="s">
        <v>12</v>
      </c>
      <c r="M14" s="28" t="s">
        <v>4</v>
      </c>
      <c r="N14" s="18" t="s">
        <v>23</v>
      </c>
      <c r="O14" s="49" t="s">
        <v>6</v>
      </c>
      <c r="P14" s="49" t="s">
        <v>7</v>
      </c>
      <c r="Q14" s="49" t="s">
        <v>8</v>
      </c>
      <c r="R14" s="49" t="s">
        <v>9</v>
      </c>
      <c r="S14" s="48" t="e">
        <f t="shared" si="11"/>
        <v>#VALUE!</v>
      </c>
      <c r="T14" s="54"/>
      <c r="U14" s="54"/>
    </row>
    <row r="15" spans="1:22" ht="20.25" customHeight="1">
      <c r="A15" s="78" t="s">
        <v>26</v>
      </c>
      <c r="B15" s="32" t="s">
        <v>72</v>
      </c>
      <c r="C15" s="25">
        <v>18</v>
      </c>
      <c r="D15" s="13">
        <v>5</v>
      </c>
      <c r="E15" s="15">
        <f>IF(C15="","",C15-M15)</f>
        <v>0</v>
      </c>
      <c r="F15" s="15">
        <f>IF(C15="","",IF(C15&gt;18,1,0))</f>
        <v>0</v>
      </c>
      <c r="G15" s="15">
        <f>IF(C15="","",IF(C15=18,1,0))</f>
        <v>1</v>
      </c>
      <c r="H15" s="15">
        <f>IF(C15="","",IF(C15&lt;18,1,0))</f>
        <v>0</v>
      </c>
      <c r="I15" s="5">
        <f t="shared" si="3"/>
        <v>2</v>
      </c>
      <c r="J15" s="12">
        <f t="shared" si="4"/>
        <v>2000018005</v>
      </c>
      <c r="K15" s="22" t="s">
        <v>15</v>
      </c>
      <c r="L15" s="32" t="s">
        <v>77</v>
      </c>
      <c r="M15" s="25">
        <f>IF(C15="","",36-C15)</f>
        <v>18</v>
      </c>
      <c r="N15" s="50">
        <f>IF(D15="","",11-D15)</f>
        <v>6</v>
      </c>
      <c r="O15" s="48">
        <f>IF(M15="","",M15-C15)</f>
        <v>0</v>
      </c>
      <c r="P15" s="48">
        <f>IF(C15="","",IF(C15&lt;18,1,0))</f>
        <v>0</v>
      </c>
      <c r="Q15" s="48">
        <f>IF(C15="","",IF(C15=18,1,0))</f>
        <v>1</v>
      </c>
      <c r="R15" s="48">
        <f>IF(C15="","",IF(C15&gt;18,1,0))</f>
        <v>0</v>
      </c>
      <c r="S15" s="48">
        <f t="shared" si="11"/>
        <v>2</v>
      </c>
      <c r="T15" s="48">
        <f>IF(N15="","",N15+M15*1000+O15*1000000+S15*1000000000)</f>
        <v>2000018006</v>
      </c>
      <c r="U15" s="55"/>
    </row>
    <row r="16" spans="1:22" ht="20.25" customHeight="1">
      <c r="A16" s="79" t="s">
        <v>25</v>
      </c>
      <c r="B16" s="32" t="s">
        <v>74</v>
      </c>
      <c r="C16" s="25">
        <v>32</v>
      </c>
      <c r="D16" s="13">
        <v>9</v>
      </c>
      <c r="E16" s="15">
        <f>IF(C16="","",C16-M16)</f>
        <v>28</v>
      </c>
      <c r="F16" s="15">
        <f t="shared" ref="F16:F18" si="23">IF(C16="","",IF(C16&gt;18,1,0))</f>
        <v>1</v>
      </c>
      <c r="G16" s="15">
        <f t="shared" ref="G16:G18" si="24">IF(C16="","",IF(C16=18,1,0))</f>
        <v>0</v>
      </c>
      <c r="H16" s="15">
        <f t="shared" ref="H16:H18" si="25">IF(C16="","",IF(C16&lt;18,1,0))</f>
        <v>0</v>
      </c>
      <c r="I16" s="5">
        <f t="shared" si="3"/>
        <v>3</v>
      </c>
      <c r="J16" s="12">
        <f t="shared" si="4"/>
        <v>3028032009</v>
      </c>
      <c r="K16" s="22" t="s">
        <v>15</v>
      </c>
      <c r="L16" s="32" t="s">
        <v>71</v>
      </c>
      <c r="M16" s="25">
        <f>IF(C16="","",36-C16)</f>
        <v>4</v>
      </c>
      <c r="N16" s="50">
        <f t="shared" ref="N16:N18" si="26">IF(D16="","",11-D16)</f>
        <v>2</v>
      </c>
      <c r="O16" s="48">
        <f t="shared" ref="O16:O18" si="27">IF(M16="","",M16-C16)</f>
        <v>-28</v>
      </c>
      <c r="P16" s="48">
        <f t="shared" ref="P16:P18" si="28">IF(C16="","",IF(C16&lt;18,1,0))</f>
        <v>0</v>
      </c>
      <c r="Q16" s="48">
        <f t="shared" ref="Q16:Q18" si="29">IF(C16="","",IF(C16=18,1,0))</f>
        <v>0</v>
      </c>
      <c r="R16" s="48">
        <f t="shared" ref="R16:R18" si="30">IF(C16="","",IF(C16&gt;18,1,0))</f>
        <v>1</v>
      </c>
      <c r="S16" s="48">
        <f t="shared" si="11"/>
        <v>1</v>
      </c>
      <c r="T16" s="48">
        <f t="shared" ref="T16:T18" si="31">IF(N16="","",N16+M16*1000+O16*1000000+S16*1000000000)</f>
        <v>972004002</v>
      </c>
      <c r="U16" s="55"/>
    </row>
    <row r="17" spans="1:21" ht="20.25" customHeight="1">
      <c r="A17" s="79" t="s">
        <v>25</v>
      </c>
      <c r="B17" s="32" t="s">
        <v>76</v>
      </c>
      <c r="C17" s="25">
        <v>32</v>
      </c>
      <c r="D17" s="13">
        <v>9</v>
      </c>
      <c r="E17" s="15">
        <f>IF(C17="","",C17-M17)</f>
        <v>28</v>
      </c>
      <c r="F17" s="15">
        <f t="shared" si="23"/>
        <v>1</v>
      </c>
      <c r="G17" s="15">
        <f t="shared" si="24"/>
        <v>0</v>
      </c>
      <c r="H17" s="15">
        <f t="shared" si="25"/>
        <v>0</v>
      </c>
      <c r="I17" s="5">
        <f t="shared" si="3"/>
        <v>3</v>
      </c>
      <c r="J17" s="12">
        <f t="shared" si="4"/>
        <v>3028032009</v>
      </c>
      <c r="K17" s="22" t="s">
        <v>15</v>
      </c>
      <c r="L17" s="32" t="s">
        <v>70</v>
      </c>
      <c r="M17" s="25">
        <f t="shared" ref="M17:M18" si="32">IF(C17="","",36-C17)</f>
        <v>4</v>
      </c>
      <c r="N17" s="50">
        <f t="shared" si="26"/>
        <v>2</v>
      </c>
      <c r="O17" s="48">
        <f t="shared" si="27"/>
        <v>-28</v>
      </c>
      <c r="P17" s="48">
        <f t="shared" si="28"/>
        <v>0</v>
      </c>
      <c r="Q17" s="48">
        <f t="shared" si="29"/>
        <v>0</v>
      </c>
      <c r="R17" s="48">
        <f t="shared" si="30"/>
        <v>1</v>
      </c>
      <c r="S17" s="48">
        <f t="shared" si="11"/>
        <v>1</v>
      </c>
      <c r="T17" s="48">
        <f t="shared" si="31"/>
        <v>972004002</v>
      </c>
      <c r="U17" s="55"/>
    </row>
    <row r="18" spans="1:21" ht="20.25" customHeight="1" thickBot="1">
      <c r="A18" s="80" t="s">
        <v>25</v>
      </c>
      <c r="B18" s="33" t="s">
        <v>75</v>
      </c>
      <c r="C18" s="26">
        <v>24</v>
      </c>
      <c r="D18" s="14">
        <v>8</v>
      </c>
      <c r="E18" s="51">
        <f>IF(C18="","",C18-M18)</f>
        <v>12</v>
      </c>
      <c r="F18" s="51">
        <f t="shared" si="23"/>
        <v>1</v>
      </c>
      <c r="G18" s="51">
        <f t="shared" si="24"/>
        <v>0</v>
      </c>
      <c r="H18" s="51">
        <f t="shared" si="25"/>
        <v>0</v>
      </c>
      <c r="I18" s="5">
        <f t="shared" si="3"/>
        <v>3</v>
      </c>
      <c r="J18" s="12">
        <f t="shared" si="4"/>
        <v>3012024008</v>
      </c>
      <c r="K18" s="23" t="s">
        <v>15</v>
      </c>
      <c r="L18" s="33" t="s">
        <v>73</v>
      </c>
      <c r="M18" s="26">
        <f t="shared" si="32"/>
        <v>12</v>
      </c>
      <c r="N18" s="53">
        <f t="shared" si="26"/>
        <v>3</v>
      </c>
      <c r="O18" s="48">
        <f t="shared" si="27"/>
        <v>-12</v>
      </c>
      <c r="P18" s="48">
        <f t="shared" si="28"/>
        <v>0</v>
      </c>
      <c r="Q18" s="48">
        <f t="shared" si="29"/>
        <v>0</v>
      </c>
      <c r="R18" s="48">
        <f t="shared" si="30"/>
        <v>1</v>
      </c>
      <c r="S18" s="48">
        <f t="shared" si="11"/>
        <v>1</v>
      </c>
      <c r="T18" s="48">
        <f t="shared" si="31"/>
        <v>988012003</v>
      </c>
      <c r="U18" s="55"/>
    </row>
    <row r="19" spans="1:21" ht="10.5" customHeight="1" thickBot="1">
      <c r="A19" s="1"/>
      <c r="B19" s="30"/>
      <c r="C19" s="30"/>
      <c r="I19" s="5" t="str">
        <f t="shared" si="3"/>
        <v/>
      </c>
      <c r="J19" s="12">
        <f t="shared" si="4"/>
        <v>0</v>
      </c>
      <c r="M19" s="30"/>
      <c r="N19" s="16"/>
      <c r="O19" s="48"/>
      <c r="P19" s="48"/>
      <c r="Q19" s="48"/>
      <c r="R19" s="48"/>
      <c r="S19" s="48" t="str">
        <f t="shared" si="11"/>
        <v/>
      </c>
      <c r="T19" s="55"/>
      <c r="U19" s="55"/>
    </row>
    <row r="20" spans="1:21" s="2" customFormat="1" ht="20.25" customHeight="1">
      <c r="A20" s="27"/>
      <c r="B20" s="31" t="s">
        <v>3</v>
      </c>
      <c r="C20" s="28" t="s">
        <v>4</v>
      </c>
      <c r="D20" s="17" t="s">
        <v>23</v>
      </c>
      <c r="E20" s="17" t="s">
        <v>6</v>
      </c>
      <c r="F20" s="17" t="s">
        <v>7</v>
      </c>
      <c r="G20" s="17" t="s">
        <v>8</v>
      </c>
      <c r="H20" s="17" t="s">
        <v>9</v>
      </c>
      <c r="I20" s="5" t="e">
        <f t="shared" si="3"/>
        <v>#VALUE!</v>
      </c>
      <c r="J20" s="12" t="e">
        <f t="shared" si="4"/>
        <v>#VALUE!</v>
      </c>
      <c r="K20" s="36"/>
      <c r="L20" s="35" t="s">
        <v>12</v>
      </c>
      <c r="M20" s="28" t="s">
        <v>4</v>
      </c>
      <c r="N20" s="18" t="s">
        <v>23</v>
      </c>
      <c r="O20" s="49" t="s">
        <v>6</v>
      </c>
      <c r="P20" s="49" t="s">
        <v>7</v>
      </c>
      <c r="Q20" s="49" t="s">
        <v>8</v>
      </c>
      <c r="R20" s="49" t="s">
        <v>9</v>
      </c>
      <c r="S20" s="48" t="e">
        <f t="shared" si="11"/>
        <v>#VALUE!</v>
      </c>
      <c r="T20" s="54"/>
      <c r="U20" s="54"/>
    </row>
    <row r="21" spans="1:21" ht="20.25" customHeight="1">
      <c r="A21" s="78" t="s">
        <v>27</v>
      </c>
      <c r="B21" s="32" t="s">
        <v>70</v>
      </c>
      <c r="C21" s="25">
        <v>16</v>
      </c>
      <c r="D21" s="13">
        <v>6</v>
      </c>
      <c r="E21" s="15">
        <f>IF(C21="","",C21-M21)</f>
        <v>-4</v>
      </c>
      <c r="F21" s="15">
        <f>IF(C21="","",IF(C21&gt;18,1,0))</f>
        <v>0</v>
      </c>
      <c r="G21" s="15">
        <f>IF(C21="","",IF(C21=18,1,0))</f>
        <v>0</v>
      </c>
      <c r="H21" s="15">
        <f>IF(C21="","",IF(C21&lt;18,1,0))</f>
        <v>1</v>
      </c>
      <c r="I21" s="5">
        <f t="shared" si="3"/>
        <v>1</v>
      </c>
      <c r="J21" s="12">
        <f t="shared" si="4"/>
        <v>996016006</v>
      </c>
      <c r="K21" s="22" t="s">
        <v>15</v>
      </c>
      <c r="L21" s="32" t="s">
        <v>74</v>
      </c>
      <c r="M21" s="25">
        <f>IF(C21="","",36-C21)</f>
        <v>20</v>
      </c>
      <c r="N21" s="50">
        <f>IF(D21="","",11-D21)</f>
        <v>5</v>
      </c>
      <c r="O21" s="48">
        <f>IF(M21="","",M21-C21)</f>
        <v>4</v>
      </c>
      <c r="P21" s="48">
        <f>IF(C21="","",IF(C21&lt;18,1,0))</f>
        <v>1</v>
      </c>
      <c r="Q21" s="48">
        <f>IF(C21="","",IF(C21=18,1,0))</f>
        <v>0</v>
      </c>
      <c r="R21" s="48">
        <f>IF(C21="","",IF(C21&gt;18,1,0))</f>
        <v>0</v>
      </c>
      <c r="S21" s="48">
        <f t="shared" si="11"/>
        <v>3</v>
      </c>
      <c r="T21" s="48">
        <f>IF(N21="","",N21+M21*1000+O21*1000000+S21*1000000000)</f>
        <v>3004020005</v>
      </c>
      <c r="U21" s="55"/>
    </row>
    <row r="22" spans="1:21" ht="20.25" customHeight="1">
      <c r="A22" s="79" t="s">
        <v>25</v>
      </c>
      <c r="B22" s="32" t="s">
        <v>71</v>
      </c>
      <c r="C22" s="25">
        <v>12</v>
      </c>
      <c r="D22" s="13">
        <v>4</v>
      </c>
      <c r="E22" s="15">
        <f>IF(C22="","",C22-M22)</f>
        <v>-12</v>
      </c>
      <c r="F22" s="15">
        <f t="shared" ref="F22:F24" si="33">IF(C22="","",IF(C22&gt;18,1,0))</f>
        <v>0</v>
      </c>
      <c r="G22" s="15">
        <f t="shared" ref="G22:G24" si="34">IF(C22="","",IF(C22=18,1,0))</f>
        <v>0</v>
      </c>
      <c r="H22" s="15">
        <f t="shared" ref="H22:H24" si="35">IF(C22="","",IF(C22&lt;18,1,0))</f>
        <v>1</v>
      </c>
      <c r="I22" s="5">
        <f t="shared" si="3"/>
        <v>1</v>
      </c>
      <c r="J22" s="12">
        <f t="shared" si="4"/>
        <v>988012004</v>
      </c>
      <c r="K22" s="22" t="s">
        <v>15</v>
      </c>
      <c r="L22" s="32" t="s">
        <v>72</v>
      </c>
      <c r="M22" s="25">
        <f t="shared" ref="M22:M24" si="36">IF(C22="","",36-C22)</f>
        <v>24</v>
      </c>
      <c r="N22" s="50">
        <f t="shared" ref="N22:N24" si="37">IF(D22="","",11-D22)</f>
        <v>7</v>
      </c>
      <c r="O22" s="48">
        <f t="shared" ref="O22:O24" si="38">IF(M22="","",M22-C22)</f>
        <v>12</v>
      </c>
      <c r="P22" s="48">
        <f t="shared" ref="P22:P24" si="39">IF(C22="","",IF(C22&lt;18,1,0))</f>
        <v>1</v>
      </c>
      <c r="Q22" s="48">
        <f t="shared" ref="Q22:Q24" si="40">IF(C22="","",IF(C22=18,1,0))</f>
        <v>0</v>
      </c>
      <c r="R22" s="48">
        <f t="shared" ref="R22:R24" si="41">IF(C22="","",IF(C22&gt;18,1,0))</f>
        <v>0</v>
      </c>
      <c r="S22" s="48">
        <f t="shared" si="11"/>
        <v>3</v>
      </c>
      <c r="T22" s="48">
        <f t="shared" ref="T22:T24" si="42">IF(N22="","",N22+M22*1000+O22*1000000+S22*1000000000)</f>
        <v>3012024007</v>
      </c>
      <c r="U22" s="55"/>
    </row>
    <row r="23" spans="1:21" ht="20.25" customHeight="1">
      <c r="A23" s="79" t="s">
        <v>25</v>
      </c>
      <c r="B23" s="32" t="s">
        <v>77</v>
      </c>
      <c r="C23" s="25">
        <v>30</v>
      </c>
      <c r="D23" s="13">
        <v>10</v>
      </c>
      <c r="E23" s="15">
        <f>IF(C23="","",C23-M23)</f>
        <v>24</v>
      </c>
      <c r="F23" s="15">
        <f t="shared" si="33"/>
        <v>1</v>
      </c>
      <c r="G23" s="15">
        <f t="shared" si="34"/>
        <v>0</v>
      </c>
      <c r="H23" s="15">
        <f t="shared" si="35"/>
        <v>0</v>
      </c>
      <c r="I23" s="5">
        <f t="shared" si="3"/>
        <v>3</v>
      </c>
      <c r="J23" s="12">
        <f t="shared" si="4"/>
        <v>3024030010</v>
      </c>
      <c r="K23" s="22" t="s">
        <v>15</v>
      </c>
      <c r="L23" s="32" t="s">
        <v>75</v>
      </c>
      <c r="M23" s="25">
        <f t="shared" si="36"/>
        <v>6</v>
      </c>
      <c r="N23" s="50">
        <f t="shared" si="37"/>
        <v>1</v>
      </c>
      <c r="O23" s="48">
        <f t="shared" si="38"/>
        <v>-24</v>
      </c>
      <c r="P23" s="48">
        <f t="shared" si="39"/>
        <v>0</v>
      </c>
      <c r="Q23" s="48">
        <f t="shared" si="40"/>
        <v>0</v>
      </c>
      <c r="R23" s="48">
        <f t="shared" si="41"/>
        <v>1</v>
      </c>
      <c r="S23" s="48">
        <f t="shared" si="11"/>
        <v>1</v>
      </c>
      <c r="T23" s="48">
        <f t="shared" si="42"/>
        <v>976006001</v>
      </c>
      <c r="U23" s="55"/>
    </row>
    <row r="24" spans="1:21" ht="20.25" customHeight="1" thickBot="1">
      <c r="A24" s="80" t="s">
        <v>25</v>
      </c>
      <c r="B24" s="33" t="s">
        <v>73</v>
      </c>
      <c r="C24" s="26">
        <v>8</v>
      </c>
      <c r="D24" s="14">
        <v>4</v>
      </c>
      <c r="E24" s="51">
        <f>IF(C24="","",C24-M24)</f>
        <v>-20</v>
      </c>
      <c r="F24" s="51">
        <f t="shared" si="33"/>
        <v>0</v>
      </c>
      <c r="G24" s="51">
        <f t="shared" si="34"/>
        <v>0</v>
      </c>
      <c r="H24" s="51">
        <f t="shared" si="35"/>
        <v>1</v>
      </c>
      <c r="I24" s="5">
        <f t="shared" si="3"/>
        <v>1</v>
      </c>
      <c r="J24" s="12">
        <f t="shared" si="4"/>
        <v>980008004</v>
      </c>
      <c r="K24" s="23" t="s">
        <v>15</v>
      </c>
      <c r="L24" s="33" t="s">
        <v>76</v>
      </c>
      <c r="M24" s="26">
        <f t="shared" si="36"/>
        <v>28</v>
      </c>
      <c r="N24" s="53">
        <f t="shared" si="37"/>
        <v>7</v>
      </c>
      <c r="O24" s="48">
        <f t="shared" si="38"/>
        <v>20</v>
      </c>
      <c r="P24" s="48">
        <f t="shared" si="39"/>
        <v>1</v>
      </c>
      <c r="Q24" s="48">
        <f t="shared" si="40"/>
        <v>0</v>
      </c>
      <c r="R24" s="48">
        <f t="shared" si="41"/>
        <v>0</v>
      </c>
      <c r="S24" s="48">
        <f t="shared" si="11"/>
        <v>3</v>
      </c>
      <c r="T24" s="48">
        <f t="shared" si="42"/>
        <v>3020028007</v>
      </c>
      <c r="U24" s="55"/>
    </row>
    <row r="25" spans="1:21" ht="9.75" customHeight="1" thickBot="1">
      <c r="A25" s="1"/>
      <c r="B25" s="30"/>
      <c r="E25" s="16"/>
      <c r="F25" s="16"/>
      <c r="G25" s="16"/>
      <c r="H25" s="16"/>
      <c r="I25" s="5" t="str">
        <f t="shared" si="3"/>
        <v/>
      </c>
      <c r="J25" s="12">
        <f t="shared" si="4"/>
        <v>0</v>
      </c>
      <c r="K25" s="22"/>
      <c r="L25" s="30"/>
      <c r="N25" s="16"/>
      <c r="O25" s="48"/>
      <c r="P25" s="48"/>
      <c r="Q25" s="48"/>
      <c r="R25" s="48"/>
      <c r="S25" s="48" t="str">
        <f t="shared" si="11"/>
        <v/>
      </c>
      <c r="T25" s="55"/>
      <c r="U25" s="55"/>
    </row>
    <row r="26" spans="1:21" s="2" customFormat="1" ht="20.25" customHeight="1">
      <c r="A26" s="27"/>
      <c r="B26" s="31" t="s">
        <v>3</v>
      </c>
      <c r="C26" s="28" t="s">
        <v>4</v>
      </c>
      <c r="D26" s="17" t="s">
        <v>23</v>
      </c>
      <c r="E26" s="17" t="s">
        <v>6</v>
      </c>
      <c r="F26" s="17" t="s">
        <v>7</v>
      </c>
      <c r="G26" s="17" t="s">
        <v>8</v>
      </c>
      <c r="H26" s="17" t="s">
        <v>9</v>
      </c>
      <c r="I26" s="5" t="e">
        <f t="shared" si="3"/>
        <v>#VALUE!</v>
      </c>
      <c r="J26" s="12" t="e">
        <f t="shared" si="4"/>
        <v>#VALUE!</v>
      </c>
      <c r="K26" s="36"/>
      <c r="L26" s="35" t="s">
        <v>12</v>
      </c>
      <c r="M26" s="28" t="s">
        <v>4</v>
      </c>
      <c r="N26" s="18" t="s">
        <v>23</v>
      </c>
      <c r="O26" s="49" t="s">
        <v>6</v>
      </c>
      <c r="P26" s="49" t="s">
        <v>7</v>
      </c>
      <c r="Q26" s="49" t="s">
        <v>8</v>
      </c>
      <c r="R26" s="49" t="s">
        <v>9</v>
      </c>
      <c r="S26" s="48" t="e">
        <f t="shared" si="11"/>
        <v>#VALUE!</v>
      </c>
      <c r="T26" s="54"/>
      <c r="U26" s="54"/>
    </row>
    <row r="27" spans="1:21" ht="20.25" customHeight="1">
      <c r="A27" s="78" t="s">
        <v>28</v>
      </c>
      <c r="B27" s="32" t="s">
        <v>72</v>
      </c>
      <c r="C27" s="25">
        <v>26</v>
      </c>
      <c r="D27" s="13">
        <v>9</v>
      </c>
      <c r="E27" s="15">
        <f>IF(C27="","",C27-M27)</f>
        <v>16</v>
      </c>
      <c r="F27" s="15">
        <f>IF(C27="","",IF(C27&gt;18,1,0))</f>
        <v>1</v>
      </c>
      <c r="G27" s="15">
        <f>IF(C27="","",IF(C27=18,1,0))</f>
        <v>0</v>
      </c>
      <c r="H27" s="15">
        <f>IF(C27="","",IF(C27&lt;18,1,0))</f>
        <v>0</v>
      </c>
      <c r="I27" s="5">
        <f t="shared" si="3"/>
        <v>3</v>
      </c>
      <c r="J27" s="12">
        <f t="shared" si="4"/>
        <v>3016026009</v>
      </c>
      <c r="K27" s="22" t="s">
        <v>15</v>
      </c>
      <c r="L27" s="32" t="s">
        <v>70</v>
      </c>
      <c r="M27" s="25">
        <f>IF(C27="","",36-C27)</f>
        <v>10</v>
      </c>
      <c r="N27" s="50">
        <f>IF(D27="","",11-D27)</f>
        <v>2</v>
      </c>
      <c r="O27" s="48">
        <f>IF(M27="","",M27-C27)</f>
        <v>-16</v>
      </c>
      <c r="P27" s="48">
        <f>IF(C27="","",IF(C27&lt;18,1,0))</f>
        <v>0</v>
      </c>
      <c r="Q27" s="48">
        <f>IF(C27="","",IF(C27=18,1,0))</f>
        <v>0</v>
      </c>
      <c r="R27" s="48">
        <f>IF(C27="","",IF(C27&gt;18,1,0))</f>
        <v>1</v>
      </c>
      <c r="S27" s="48">
        <f t="shared" si="11"/>
        <v>1</v>
      </c>
      <c r="T27" s="48">
        <f>IF(N27="","",N27+M27*1000+O27*1000000+S27*1000000000)</f>
        <v>984010002</v>
      </c>
      <c r="U27" s="55"/>
    </row>
    <row r="28" spans="1:21" ht="20.25" customHeight="1">
      <c r="A28" s="79" t="s">
        <v>25</v>
      </c>
      <c r="B28" s="32" t="s">
        <v>74</v>
      </c>
      <c r="C28" s="25">
        <v>28</v>
      </c>
      <c r="D28" s="13">
        <v>8</v>
      </c>
      <c r="E28" s="15">
        <f>IF(C28="","",C28-M28)</f>
        <v>20</v>
      </c>
      <c r="F28" s="15">
        <f t="shared" ref="F28:F30" si="43">IF(C28="","",IF(C28&gt;18,1,0))</f>
        <v>1</v>
      </c>
      <c r="G28" s="15">
        <f t="shared" ref="G28:G30" si="44">IF(C28="","",IF(C28=18,1,0))</f>
        <v>0</v>
      </c>
      <c r="H28" s="15">
        <f t="shared" ref="H28:H30" si="45">IF(C28="","",IF(C28&lt;18,1,0))</f>
        <v>0</v>
      </c>
      <c r="I28" s="5">
        <f t="shared" si="3"/>
        <v>3</v>
      </c>
      <c r="J28" s="12">
        <f t="shared" si="4"/>
        <v>3020028008</v>
      </c>
      <c r="K28" s="22" t="s">
        <v>15</v>
      </c>
      <c r="L28" s="32" t="s">
        <v>76</v>
      </c>
      <c r="M28" s="25">
        <f t="shared" ref="M28:M30" si="46">IF(C28="","",36-C28)</f>
        <v>8</v>
      </c>
      <c r="N28" s="50">
        <f t="shared" ref="N28:N30" si="47">IF(D28="","",11-D28)</f>
        <v>3</v>
      </c>
      <c r="O28" s="48">
        <f t="shared" ref="O28:O30" si="48">IF(M28="","",M28-C28)</f>
        <v>-20</v>
      </c>
      <c r="P28" s="48">
        <f t="shared" ref="P28:P30" si="49">IF(C28="","",IF(C28&lt;18,1,0))</f>
        <v>0</v>
      </c>
      <c r="Q28" s="48">
        <f t="shared" ref="Q28:Q30" si="50">IF(C28="","",IF(C28=18,1,0))</f>
        <v>0</v>
      </c>
      <c r="R28" s="48">
        <f t="shared" ref="R28:R30" si="51">IF(C28="","",IF(C28&gt;18,1,0))</f>
        <v>1</v>
      </c>
      <c r="S28" s="48">
        <f t="shared" si="11"/>
        <v>1</v>
      </c>
      <c r="T28" s="48">
        <f t="shared" ref="T28:T30" si="52">IF(N28="","",N28+M28*1000+O28*1000000+S28*1000000000)</f>
        <v>980008003</v>
      </c>
      <c r="U28" s="55"/>
    </row>
    <row r="29" spans="1:21" ht="20.25" customHeight="1">
      <c r="A29" s="79" t="s">
        <v>25</v>
      </c>
      <c r="B29" s="32" t="s">
        <v>77</v>
      </c>
      <c r="C29" s="25">
        <v>32</v>
      </c>
      <c r="D29" s="13">
        <v>9</v>
      </c>
      <c r="E29" s="15">
        <f>IF(C29="","",C29-M29)</f>
        <v>28</v>
      </c>
      <c r="F29" s="15">
        <f t="shared" si="43"/>
        <v>1</v>
      </c>
      <c r="G29" s="15">
        <f t="shared" si="44"/>
        <v>0</v>
      </c>
      <c r="H29" s="15">
        <f t="shared" si="45"/>
        <v>0</v>
      </c>
      <c r="I29" s="5">
        <f t="shared" si="3"/>
        <v>3</v>
      </c>
      <c r="J29" s="12">
        <f t="shared" si="4"/>
        <v>3028032009</v>
      </c>
      <c r="K29" s="22" t="s">
        <v>15</v>
      </c>
      <c r="L29" s="32" t="s">
        <v>73</v>
      </c>
      <c r="M29" s="25">
        <f t="shared" si="46"/>
        <v>4</v>
      </c>
      <c r="N29" s="50">
        <f t="shared" si="47"/>
        <v>2</v>
      </c>
      <c r="O29" s="48">
        <f t="shared" si="48"/>
        <v>-28</v>
      </c>
      <c r="P29" s="48">
        <f t="shared" si="49"/>
        <v>0</v>
      </c>
      <c r="Q29" s="48">
        <f t="shared" si="50"/>
        <v>0</v>
      </c>
      <c r="R29" s="48">
        <f t="shared" si="51"/>
        <v>1</v>
      </c>
      <c r="S29" s="48">
        <f t="shared" si="11"/>
        <v>1</v>
      </c>
      <c r="T29" s="48">
        <f t="shared" si="52"/>
        <v>972004002</v>
      </c>
      <c r="U29" s="55"/>
    </row>
    <row r="30" spans="1:21" ht="20.25" customHeight="1" thickBot="1">
      <c r="A30" s="80" t="s">
        <v>25</v>
      </c>
      <c r="B30" s="33" t="s">
        <v>75</v>
      </c>
      <c r="C30" s="26">
        <v>34</v>
      </c>
      <c r="D30" s="14">
        <v>10</v>
      </c>
      <c r="E30" s="51">
        <f>IF(C30="","",C30-M30)</f>
        <v>32</v>
      </c>
      <c r="F30" s="51">
        <f t="shared" si="43"/>
        <v>1</v>
      </c>
      <c r="G30" s="51">
        <f t="shared" si="44"/>
        <v>0</v>
      </c>
      <c r="H30" s="51">
        <f t="shared" si="45"/>
        <v>0</v>
      </c>
      <c r="I30" s="5">
        <f t="shared" si="3"/>
        <v>3</v>
      </c>
      <c r="J30" s="12">
        <f t="shared" si="4"/>
        <v>3032034010</v>
      </c>
      <c r="K30" s="23" t="s">
        <v>15</v>
      </c>
      <c r="L30" s="33" t="s">
        <v>71</v>
      </c>
      <c r="M30" s="26">
        <f t="shared" si="46"/>
        <v>2</v>
      </c>
      <c r="N30" s="53">
        <f t="shared" si="47"/>
        <v>1</v>
      </c>
      <c r="O30" s="48">
        <f t="shared" si="48"/>
        <v>-32</v>
      </c>
      <c r="P30" s="48">
        <f t="shared" si="49"/>
        <v>0</v>
      </c>
      <c r="Q30" s="48">
        <f t="shared" si="50"/>
        <v>0</v>
      </c>
      <c r="R30" s="48">
        <f t="shared" si="51"/>
        <v>1</v>
      </c>
      <c r="S30" s="48">
        <f t="shared" si="11"/>
        <v>1</v>
      </c>
      <c r="T30" s="48">
        <f t="shared" si="52"/>
        <v>968002001</v>
      </c>
      <c r="U30" s="55"/>
    </row>
    <row r="31" spans="1:21" ht="9.75" customHeight="1" thickBot="1">
      <c r="A31" s="1"/>
      <c r="B31" s="30"/>
      <c r="C31" s="30"/>
      <c r="I31" s="5" t="str">
        <f t="shared" si="3"/>
        <v/>
      </c>
      <c r="J31" s="12">
        <f t="shared" si="4"/>
        <v>0</v>
      </c>
      <c r="M31" s="30"/>
      <c r="N31" s="16"/>
      <c r="O31" s="48"/>
      <c r="P31" s="48"/>
      <c r="Q31" s="48"/>
      <c r="R31" s="48"/>
      <c r="S31" s="48" t="str">
        <f t="shared" si="11"/>
        <v/>
      </c>
      <c r="T31" s="54"/>
      <c r="U31" s="55"/>
    </row>
    <row r="32" spans="1:21" s="2" customFormat="1" ht="20.25" customHeight="1">
      <c r="A32" s="27"/>
      <c r="B32" s="31" t="s">
        <v>3</v>
      </c>
      <c r="C32" s="28" t="s">
        <v>4</v>
      </c>
      <c r="D32" s="17" t="s">
        <v>23</v>
      </c>
      <c r="E32" s="17" t="s">
        <v>6</v>
      </c>
      <c r="F32" s="17" t="s">
        <v>7</v>
      </c>
      <c r="G32" s="17" t="s">
        <v>8</v>
      </c>
      <c r="H32" s="17" t="s">
        <v>9</v>
      </c>
      <c r="I32" s="5" t="e">
        <f t="shared" si="3"/>
        <v>#VALUE!</v>
      </c>
      <c r="J32" s="12" t="e">
        <f t="shared" si="4"/>
        <v>#VALUE!</v>
      </c>
      <c r="K32" s="36"/>
      <c r="L32" s="35" t="s">
        <v>12</v>
      </c>
      <c r="M32" s="28" t="s">
        <v>4</v>
      </c>
      <c r="N32" s="18" t="s">
        <v>23</v>
      </c>
      <c r="O32" s="49" t="s">
        <v>6</v>
      </c>
      <c r="P32" s="49" t="s">
        <v>7</v>
      </c>
      <c r="Q32" s="49" t="s">
        <v>8</v>
      </c>
      <c r="R32" s="49" t="s">
        <v>9</v>
      </c>
      <c r="S32" s="48" t="e">
        <f t="shared" si="11"/>
        <v>#VALUE!</v>
      </c>
      <c r="T32" s="54"/>
      <c r="U32" s="54"/>
    </row>
    <row r="33" spans="1:21" ht="20.25" customHeight="1">
      <c r="A33" s="78" t="s">
        <v>29</v>
      </c>
      <c r="B33" s="32" t="s">
        <v>70</v>
      </c>
      <c r="C33" s="25" t="str">
        <f>""</f>
        <v/>
      </c>
      <c r="D33" s="13"/>
      <c r="E33" s="15" t="str">
        <f>IF(C33="","",C33-M33)</f>
        <v/>
      </c>
      <c r="F33" s="15" t="str">
        <f>IF(C33="","",IF(C33&gt;18,1,0))</f>
        <v/>
      </c>
      <c r="G33" s="15" t="str">
        <f>IF(C33="","",IF(C33=18,1,0))</f>
        <v/>
      </c>
      <c r="H33" s="15" t="str">
        <f>IF(C33="","",IF(C33&lt;18,1,0))</f>
        <v/>
      </c>
      <c r="I33" s="5" t="str">
        <f t="shared" si="3"/>
        <v/>
      </c>
      <c r="J33" s="12">
        <f t="shared" si="4"/>
        <v>0</v>
      </c>
      <c r="K33" s="22" t="s">
        <v>15</v>
      </c>
      <c r="L33" s="32" t="s">
        <v>75</v>
      </c>
      <c r="M33" s="25" t="str">
        <f>IF(C33="","",36-C33)</f>
        <v/>
      </c>
      <c r="N33" s="50" t="str">
        <f>IF(D33="","",11-D33)</f>
        <v/>
      </c>
      <c r="O33" s="48" t="str">
        <f>IF(M33="","",M33-C33)</f>
        <v/>
      </c>
      <c r="P33" s="48" t="str">
        <f>IF(C33="","",IF(C33&lt;18,1,0))</f>
        <v/>
      </c>
      <c r="Q33" s="48" t="str">
        <f>IF(C33="","",IF(C33=18,1,0))</f>
        <v/>
      </c>
      <c r="R33" s="48" t="str">
        <f>IF(C33="","",IF(C33&gt;18,1,0))</f>
        <v/>
      </c>
      <c r="S33" s="48" t="str">
        <f t="shared" si="11"/>
        <v/>
      </c>
      <c r="T33" s="48" t="str">
        <f>IF(N33="","",N33+M33*1000+O33*1000000+S33*1000000000)</f>
        <v/>
      </c>
      <c r="U33" s="55"/>
    </row>
    <row r="34" spans="1:21" ht="20.25" customHeight="1">
      <c r="A34" s="79" t="s">
        <v>25</v>
      </c>
      <c r="B34" s="32" t="s">
        <v>71</v>
      </c>
      <c r="C34" s="25" t="str">
        <f>""</f>
        <v/>
      </c>
      <c r="D34" s="13"/>
      <c r="E34" s="15" t="str">
        <f>IF(C34="","",C34-M34)</f>
        <v/>
      </c>
      <c r="F34" s="15" t="str">
        <f t="shared" ref="F34:F36" si="53">IF(C34="","",IF(C34&gt;18,1,0))</f>
        <v/>
      </c>
      <c r="G34" s="15" t="str">
        <f t="shared" ref="G34:G36" si="54">IF(C34="","",IF(C34=18,1,0))</f>
        <v/>
      </c>
      <c r="H34" s="15" t="str">
        <f t="shared" ref="H34:H36" si="55">IF(C34="","",IF(C34&lt;18,1,0))</f>
        <v/>
      </c>
      <c r="I34" s="5" t="str">
        <f t="shared" si="3"/>
        <v/>
      </c>
      <c r="J34" s="12">
        <f t="shared" si="4"/>
        <v>0</v>
      </c>
      <c r="K34" s="22" t="s">
        <v>15</v>
      </c>
      <c r="L34" s="32" t="s">
        <v>77</v>
      </c>
      <c r="M34" s="25" t="str">
        <f t="shared" ref="M34:M36" si="56">IF(C34="","",36-C34)</f>
        <v/>
      </c>
      <c r="N34" s="50" t="str">
        <f t="shared" ref="N34:N36" si="57">IF(D34="","",11-D34)</f>
        <v/>
      </c>
      <c r="O34" s="48" t="str">
        <f t="shared" ref="O34:O36" si="58">IF(M34="","",M34-C34)</f>
        <v/>
      </c>
      <c r="P34" s="48" t="str">
        <f t="shared" ref="P34:P36" si="59">IF(C34="","",IF(C34&lt;18,1,0))</f>
        <v/>
      </c>
      <c r="Q34" s="48" t="str">
        <f t="shared" ref="Q34:Q36" si="60">IF(C34="","",IF(C34=18,1,0))</f>
        <v/>
      </c>
      <c r="R34" s="48" t="str">
        <f t="shared" ref="R34:R36" si="61">IF(C34="","",IF(C34&gt;18,1,0))</f>
        <v/>
      </c>
      <c r="S34" s="48" t="str">
        <f t="shared" si="11"/>
        <v/>
      </c>
      <c r="T34" s="48" t="str">
        <f t="shared" ref="T34:T36" si="62">IF(N34="","",N34+M34*1000+O34*1000000+S34*1000000000)</f>
        <v/>
      </c>
      <c r="U34" s="55"/>
    </row>
    <row r="35" spans="1:21" ht="20.25" customHeight="1">
      <c r="A35" s="79" t="s">
        <v>25</v>
      </c>
      <c r="B35" s="32" t="s">
        <v>74</v>
      </c>
      <c r="C35" s="25" t="str">
        <f>""</f>
        <v/>
      </c>
      <c r="D35" s="13"/>
      <c r="E35" s="15" t="str">
        <f>IF(C35="","",C35-M35)</f>
        <v/>
      </c>
      <c r="F35" s="15" t="str">
        <f t="shared" si="53"/>
        <v/>
      </c>
      <c r="G35" s="15" t="str">
        <f t="shared" si="54"/>
        <v/>
      </c>
      <c r="H35" s="15" t="str">
        <f t="shared" si="55"/>
        <v/>
      </c>
      <c r="I35" s="5" t="str">
        <f t="shared" si="3"/>
        <v/>
      </c>
      <c r="J35" s="12">
        <f t="shared" si="4"/>
        <v>0</v>
      </c>
      <c r="K35" s="22" t="s">
        <v>15</v>
      </c>
      <c r="L35" s="32" t="s">
        <v>73</v>
      </c>
      <c r="M35" s="25" t="str">
        <f t="shared" si="56"/>
        <v/>
      </c>
      <c r="N35" s="50" t="str">
        <f t="shared" si="57"/>
        <v/>
      </c>
      <c r="O35" s="48" t="str">
        <f t="shared" si="58"/>
        <v/>
      </c>
      <c r="P35" s="48" t="str">
        <f t="shared" si="59"/>
        <v/>
      </c>
      <c r="Q35" s="48" t="str">
        <f t="shared" si="60"/>
        <v/>
      </c>
      <c r="R35" s="48" t="str">
        <f t="shared" si="61"/>
        <v/>
      </c>
      <c r="S35" s="48" t="str">
        <f t="shared" si="11"/>
        <v/>
      </c>
      <c r="T35" s="48" t="str">
        <f t="shared" si="62"/>
        <v/>
      </c>
      <c r="U35" s="55"/>
    </row>
    <row r="36" spans="1:21" ht="20.25" customHeight="1" thickBot="1">
      <c r="A36" s="80" t="s">
        <v>25</v>
      </c>
      <c r="B36" s="33" t="s">
        <v>76</v>
      </c>
      <c r="C36" s="26" t="str">
        <f>""</f>
        <v/>
      </c>
      <c r="D36" s="14"/>
      <c r="E36" s="51" t="str">
        <f>IF(C36="","",C36-M36)</f>
        <v/>
      </c>
      <c r="F36" s="51" t="str">
        <f t="shared" si="53"/>
        <v/>
      </c>
      <c r="G36" s="51" t="str">
        <f t="shared" si="54"/>
        <v/>
      </c>
      <c r="H36" s="51" t="str">
        <f t="shared" si="55"/>
        <v/>
      </c>
      <c r="I36" s="5" t="str">
        <f t="shared" si="3"/>
        <v/>
      </c>
      <c r="J36" s="12">
        <f t="shared" si="4"/>
        <v>0</v>
      </c>
      <c r="K36" s="23" t="s">
        <v>15</v>
      </c>
      <c r="L36" s="33" t="s">
        <v>72</v>
      </c>
      <c r="M36" s="26" t="str">
        <f t="shared" si="56"/>
        <v/>
      </c>
      <c r="N36" s="53" t="str">
        <f t="shared" si="57"/>
        <v/>
      </c>
      <c r="O36" s="48" t="str">
        <f t="shared" si="58"/>
        <v/>
      </c>
      <c r="P36" s="48" t="str">
        <f t="shared" si="59"/>
        <v/>
      </c>
      <c r="Q36" s="48" t="str">
        <f t="shared" si="60"/>
        <v/>
      </c>
      <c r="R36" s="48" t="str">
        <f t="shared" si="61"/>
        <v/>
      </c>
      <c r="S36" s="48" t="str">
        <f t="shared" si="11"/>
        <v/>
      </c>
      <c r="T36" s="48" t="str">
        <f t="shared" si="62"/>
        <v/>
      </c>
      <c r="U36" s="55"/>
    </row>
    <row r="37" spans="1:21" ht="10.5" customHeight="1" thickBot="1">
      <c r="A37" s="1"/>
      <c r="B37" s="30"/>
      <c r="C37" s="30"/>
      <c r="D37" s="72"/>
      <c r="E37" s="73"/>
      <c r="F37" s="73"/>
      <c r="G37" s="73"/>
      <c r="H37" s="73"/>
      <c r="I37" s="74" t="str">
        <f t="shared" si="3"/>
        <v/>
      </c>
      <c r="J37" s="75">
        <f t="shared" si="4"/>
        <v>0</v>
      </c>
      <c r="K37" s="76"/>
      <c r="L37" s="77"/>
      <c r="M37" s="30"/>
      <c r="N37" s="16"/>
      <c r="O37" s="48"/>
      <c r="P37" s="48"/>
      <c r="Q37" s="48"/>
      <c r="R37" s="48"/>
      <c r="S37" s="48" t="str">
        <f t="shared" si="11"/>
        <v/>
      </c>
      <c r="T37" s="55"/>
      <c r="U37" s="55"/>
    </row>
    <row r="38" spans="1:21" s="2" customFormat="1" ht="20.25" customHeight="1">
      <c r="A38" s="27"/>
      <c r="B38" s="31" t="s">
        <v>3</v>
      </c>
      <c r="C38" s="28" t="s">
        <v>4</v>
      </c>
      <c r="D38" s="17" t="s">
        <v>23</v>
      </c>
      <c r="E38" s="17" t="s">
        <v>6</v>
      </c>
      <c r="F38" s="17" t="s">
        <v>7</v>
      </c>
      <c r="G38" s="17" t="s">
        <v>8</v>
      </c>
      <c r="H38" s="17" t="s">
        <v>9</v>
      </c>
      <c r="I38" s="5" t="e">
        <f t="shared" si="3"/>
        <v>#VALUE!</v>
      </c>
      <c r="J38" s="12" t="e">
        <f t="shared" si="4"/>
        <v>#VALUE!</v>
      </c>
      <c r="K38" s="36"/>
      <c r="L38" s="35" t="s">
        <v>12</v>
      </c>
      <c r="M38" s="28" t="s">
        <v>4</v>
      </c>
      <c r="N38" s="18" t="s">
        <v>23</v>
      </c>
      <c r="O38" s="49" t="s">
        <v>6</v>
      </c>
      <c r="P38" s="49" t="s">
        <v>7</v>
      </c>
      <c r="Q38" s="49" t="s">
        <v>8</v>
      </c>
      <c r="R38" s="49" t="s">
        <v>9</v>
      </c>
      <c r="S38" s="48" t="e">
        <f t="shared" si="11"/>
        <v>#VALUE!</v>
      </c>
      <c r="T38" s="54"/>
      <c r="U38" s="54"/>
    </row>
    <row r="39" spans="1:21" ht="20.25" customHeight="1">
      <c r="A39" s="78" t="s">
        <v>30</v>
      </c>
      <c r="B39" s="32" t="s">
        <v>72</v>
      </c>
      <c r="C39" s="25" t="str">
        <f>""</f>
        <v/>
      </c>
      <c r="D39" s="13"/>
      <c r="E39" s="15" t="str">
        <f>IF(C39="","",C39-M39)</f>
        <v/>
      </c>
      <c r="F39" s="15" t="str">
        <f>IF(C39="","",IF(C39&gt;18,1,0))</f>
        <v/>
      </c>
      <c r="G39" s="15" t="str">
        <f>IF(C39="","",IF(C39=18,1,0))</f>
        <v/>
      </c>
      <c r="H39" s="15" t="str">
        <f>IF(C39="","",IF(C39&lt;18,1,0))</f>
        <v/>
      </c>
      <c r="I39" s="5" t="str">
        <f t="shared" si="3"/>
        <v/>
      </c>
      <c r="J39" s="12">
        <f t="shared" si="4"/>
        <v>0</v>
      </c>
      <c r="K39" s="22" t="s">
        <v>15</v>
      </c>
      <c r="L39" s="32" t="s">
        <v>74</v>
      </c>
      <c r="M39" s="25" t="str">
        <f>IF(C39="","",36-C39)</f>
        <v/>
      </c>
      <c r="N39" s="50" t="str">
        <f>IF(D39="","",11-D39)</f>
        <v/>
      </c>
      <c r="O39" s="48" t="str">
        <f>IF(M39="","",M39-C39)</f>
        <v/>
      </c>
      <c r="P39" s="48" t="str">
        <f>IF(C39="","",IF(C39&lt;18,1,0))</f>
        <v/>
      </c>
      <c r="Q39" s="48" t="str">
        <f>IF(C39="","",IF(C39=18,1,0))</f>
        <v/>
      </c>
      <c r="R39" s="48" t="str">
        <f>IF(C39="","",IF(C39&gt;18,1,0))</f>
        <v/>
      </c>
      <c r="S39" s="48" t="str">
        <f t="shared" si="11"/>
        <v/>
      </c>
      <c r="T39" s="48" t="str">
        <f>IF(N39="","",N39+M39*1000+O39*1000000+S39*1000000000)</f>
        <v/>
      </c>
      <c r="U39" s="55"/>
    </row>
    <row r="40" spans="1:21" ht="20.25" customHeight="1">
      <c r="A40" s="79" t="s">
        <v>25</v>
      </c>
      <c r="B40" s="32" t="s">
        <v>77</v>
      </c>
      <c r="C40" s="25" t="str">
        <f>""</f>
        <v/>
      </c>
      <c r="D40" s="13"/>
      <c r="E40" s="15" t="str">
        <f>IF(C40="","",C40-M40)</f>
        <v/>
      </c>
      <c r="F40" s="15" t="str">
        <f t="shared" ref="F40:F42" si="63">IF(C40="","",IF(C40&gt;18,1,0))</f>
        <v/>
      </c>
      <c r="G40" s="15" t="str">
        <f t="shared" ref="G40:G42" si="64">IF(C40="","",IF(C40=18,1,0))</f>
        <v/>
      </c>
      <c r="H40" s="15" t="str">
        <f t="shared" ref="H40:H42" si="65">IF(C40="","",IF(C40&lt;18,1,0))</f>
        <v/>
      </c>
      <c r="I40" s="5" t="str">
        <f t="shared" si="3"/>
        <v/>
      </c>
      <c r="J40" s="12">
        <f t="shared" si="4"/>
        <v>0</v>
      </c>
      <c r="K40" s="22" t="s">
        <v>15</v>
      </c>
      <c r="L40" s="32" t="s">
        <v>70</v>
      </c>
      <c r="M40" s="25" t="str">
        <f t="shared" ref="M40:M42" si="66">IF(C40="","",36-C40)</f>
        <v/>
      </c>
      <c r="N40" s="50" t="str">
        <f t="shared" ref="N40:N42" si="67">IF(D40="","",11-D40)</f>
        <v/>
      </c>
      <c r="O40" s="48" t="str">
        <f t="shared" ref="O40:O42" si="68">IF(M40="","",M40-C40)</f>
        <v/>
      </c>
      <c r="P40" s="48" t="str">
        <f t="shared" ref="P40:P42" si="69">IF(C40="","",IF(C40&lt;18,1,0))</f>
        <v/>
      </c>
      <c r="Q40" s="48" t="str">
        <f t="shared" ref="Q40:Q42" si="70">IF(C40="","",IF(C40=18,1,0))</f>
        <v/>
      </c>
      <c r="R40" s="48" t="str">
        <f t="shared" ref="R40:R42" si="71">IF(C40="","",IF(C40&gt;18,1,0))</f>
        <v/>
      </c>
      <c r="S40" s="48" t="str">
        <f t="shared" si="11"/>
        <v/>
      </c>
      <c r="T40" s="48" t="str">
        <f t="shared" ref="T40:T42" si="72">IF(N40="","",N40+M40*1000+O40*1000000+S40*1000000000)</f>
        <v/>
      </c>
      <c r="U40" s="55"/>
    </row>
    <row r="41" spans="1:21" ht="20.25" customHeight="1">
      <c r="A41" s="79" t="s">
        <v>25</v>
      </c>
      <c r="B41" s="32" t="s">
        <v>75</v>
      </c>
      <c r="C41" s="25" t="str">
        <f>""</f>
        <v/>
      </c>
      <c r="D41" s="13"/>
      <c r="E41" s="15" t="str">
        <f>IF(C41="","",C41-M41)</f>
        <v/>
      </c>
      <c r="F41" s="15" t="str">
        <f t="shared" si="63"/>
        <v/>
      </c>
      <c r="G41" s="15" t="str">
        <f t="shared" si="64"/>
        <v/>
      </c>
      <c r="H41" s="15" t="str">
        <f t="shared" si="65"/>
        <v/>
      </c>
      <c r="I41" s="5" t="str">
        <f t="shared" si="3"/>
        <v/>
      </c>
      <c r="J41" s="12">
        <f t="shared" si="4"/>
        <v>0</v>
      </c>
      <c r="K41" s="22" t="s">
        <v>15</v>
      </c>
      <c r="L41" s="32" t="s">
        <v>76</v>
      </c>
      <c r="M41" s="25" t="str">
        <f t="shared" si="66"/>
        <v/>
      </c>
      <c r="N41" s="50" t="str">
        <f t="shared" si="67"/>
        <v/>
      </c>
      <c r="O41" s="48" t="str">
        <f t="shared" si="68"/>
        <v/>
      </c>
      <c r="P41" s="48" t="str">
        <f t="shared" si="69"/>
        <v/>
      </c>
      <c r="Q41" s="48" t="str">
        <f t="shared" si="70"/>
        <v/>
      </c>
      <c r="R41" s="48" t="str">
        <f t="shared" si="71"/>
        <v/>
      </c>
      <c r="S41" s="48" t="str">
        <f t="shared" si="11"/>
        <v/>
      </c>
      <c r="T41" s="48" t="str">
        <f t="shared" si="72"/>
        <v/>
      </c>
      <c r="U41" s="55"/>
    </row>
    <row r="42" spans="1:21" ht="20.25" customHeight="1" thickBot="1">
      <c r="A42" s="80" t="s">
        <v>25</v>
      </c>
      <c r="B42" s="33" t="s">
        <v>73</v>
      </c>
      <c r="C42" s="26" t="str">
        <f>""</f>
        <v/>
      </c>
      <c r="D42" s="14"/>
      <c r="E42" s="51" t="str">
        <f>IF(C42="","",C42-M42)</f>
        <v/>
      </c>
      <c r="F42" s="51" t="str">
        <f t="shared" si="63"/>
        <v/>
      </c>
      <c r="G42" s="51" t="str">
        <f t="shared" si="64"/>
        <v/>
      </c>
      <c r="H42" s="51" t="str">
        <f t="shared" si="65"/>
        <v/>
      </c>
      <c r="I42" s="5" t="str">
        <f t="shared" si="3"/>
        <v/>
      </c>
      <c r="J42" s="12">
        <f t="shared" si="4"/>
        <v>0</v>
      </c>
      <c r="K42" s="23" t="s">
        <v>15</v>
      </c>
      <c r="L42" s="33" t="s">
        <v>71</v>
      </c>
      <c r="M42" s="26" t="str">
        <f t="shared" si="66"/>
        <v/>
      </c>
      <c r="N42" s="53" t="str">
        <f t="shared" si="67"/>
        <v/>
      </c>
      <c r="O42" s="48" t="str">
        <f t="shared" si="68"/>
        <v/>
      </c>
      <c r="P42" s="48" t="str">
        <f t="shared" si="69"/>
        <v/>
      </c>
      <c r="Q42" s="48" t="str">
        <f t="shared" si="70"/>
        <v/>
      </c>
      <c r="R42" s="48" t="str">
        <f t="shared" si="71"/>
        <v/>
      </c>
      <c r="S42" s="48" t="str">
        <f t="shared" si="11"/>
        <v/>
      </c>
      <c r="T42" s="48" t="str">
        <f t="shared" si="72"/>
        <v/>
      </c>
      <c r="U42" s="55"/>
    </row>
    <row r="43" spans="1:21" ht="20.25" hidden="1" customHeight="1" thickBot="1">
      <c r="A43" s="1"/>
      <c r="B43" s="30"/>
      <c r="C43" s="30"/>
      <c r="E43" s="16"/>
      <c r="F43" s="16"/>
      <c r="G43" s="16"/>
      <c r="H43" s="16"/>
      <c r="I43" s="5" t="str">
        <f t="shared" si="3"/>
        <v/>
      </c>
      <c r="J43" s="12">
        <f t="shared" si="4"/>
        <v>0</v>
      </c>
      <c r="K43" s="22"/>
      <c r="L43" s="30"/>
      <c r="M43" s="30"/>
      <c r="N43" s="16"/>
      <c r="O43" s="48"/>
      <c r="P43" s="48"/>
      <c r="Q43" s="48"/>
      <c r="R43" s="48"/>
      <c r="S43" s="48" t="str">
        <f t="shared" si="11"/>
        <v/>
      </c>
      <c r="T43" s="55"/>
      <c r="U43" s="55"/>
    </row>
    <row r="44" spans="1:21" s="2" customFormat="1" ht="20.25" hidden="1" customHeight="1">
      <c r="A44" s="27"/>
      <c r="B44" s="31" t="s">
        <v>3</v>
      </c>
      <c r="C44" s="28" t="s">
        <v>4</v>
      </c>
      <c r="D44" s="17" t="s">
        <v>23</v>
      </c>
      <c r="E44" s="17" t="s">
        <v>6</v>
      </c>
      <c r="F44" s="17" t="s">
        <v>7</v>
      </c>
      <c r="G44" s="17" t="s">
        <v>8</v>
      </c>
      <c r="H44" s="17" t="s">
        <v>9</v>
      </c>
      <c r="I44" s="5" t="e">
        <f t="shared" si="3"/>
        <v>#VALUE!</v>
      </c>
      <c r="J44" s="12" t="e">
        <f t="shared" si="4"/>
        <v>#VALUE!</v>
      </c>
      <c r="K44" s="36"/>
      <c r="L44" s="35" t="s">
        <v>12</v>
      </c>
      <c r="M44" s="28" t="s">
        <v>4</v>
      </c>
      <c r="N44" s="18" t="s">
        <v>23</v>
      </c>
      <c r="O44" s="49" t="s">
        <v>6</v>
      </c>
      <c r="P44" s="49" t="s">
        <v>7</v>
      </c>
      <c r="Q44" s="49" t="s">
        <v>8</v>
      </c>
      <c r="R44" s="49" t="s">
        <v>9</v>
      </c>
      <c r="S44" s="48" t="e">
        <f t="shared" si="11"/>
        <v>#VALUE!</v>
      </c>
      <c r="T44" s="54"/>
      <c r="U44" s="54"/>
    </row>
    <row r="45" spans="1:21" ht="20.25" hidden="1" customHeight="1">
      <c r="A45" s="78" t="s">
        <v>31</v>
      </c>
      <c r="B45" s="32" t="s">
        <v>71</v>
      </c>
      <c r="C45" s="25" t="str">
        <f>""</f>
        <v/>
      </c>
      <c r="D45" s="13"/>
      <c r="E45" s="15" t="str">
        <f>IF(C45="","",C45-M45)</f>
        <v/>
      </c>
      <c r="F45" s="15" t="str">
        <f>IF(C45="","",IF(C45&gt;18,1,0))</f>
        <v/>
      </c>
      <c r="G45" s="15" t="str">
        <f>IF(C45="","",IF(C45=18,1,0))</f>
        <v/>
      </c>
      <c r="H45" s="15" t="str">
        <f>IF(C45="","",IF(C45&lt;18,1,0))</f>
        <v/>
      </c>
      <c r="I45" s="5" t="str">
        <f t="shared" si="3"/>
        <v/>
      </c>
      <c r="J45" s="12">
        <f t="shared" si="4"/>
        <v>0</v>
      </c>
      <c r="K45" s="22" t="s">
        <v>15</v>
      </c>
      <c r="L45" s="32" t="s">
        <v>70</v>
      </c>
      <c r="M45" s="25" t="str">
        <f>IF(C45="","",36-C45)</f>
        <v/>
      </c>
      <c r="N45" s="50" t="str">
        <f>IF(D45="","",11-D45)</f>
        <v/>
      </c>
      <c r="O45" s="48" t="str">
        <f>IF(M45="","",M45-C45)</f>
        <v/>
      </c>
      <c r="P45" s="48" t="str">
        <f>IF(C45="","",IF(C45&lt;18,1,0))</f>
        <v/>
      </c>
      <c r="Q45" s="48" t="str">
        <f>IF(C45="","",IF(C45=18,1,0))</f>
        <v/>
      </c>
      <c r="R45" s="48" t="str">
        <f>IF(C45="","",IF(C45&gt;18,1,0))</f>
        <v/>
      </c>
      <c r="S45" s="48" t="str">
        <f t="shared" si="11"/>
        <v/>
      </c>
      <c r="T45" s="48" t="str">
        <f>IF(N45="","",N45+M45*1000+O45*1000000+S45*1000000000)</f>
        <v/>
      </c>
      <c r="U45" s="55"/>
    </row>
    <row r="46" spans="1:21" ht="20.25" hidden="1" customHeight="1">
      <c r="A46" s="79" t="s">
        <v>25</v>
      </c>
      <c r="B46" s="32" t="s">
        <v>73</v>
      </c>
      <c r="C46" s="25" t="str">
        <f>""</f>
        <v/>
      </c>
      <c r="D46" s="13"/>
      <c r="E46" s="15" t="str">
        <f>IF(C46="","",C46-M46)</f>
        <v/>
      </c>
      <c r="F46" s="15" t="str">
        <f t="shared" ref="F46:F48" si="73">IF(C46="","",IF(C46&gt;18,1,0))</f>
        <v/>
      </c>
      <c r="G46" s="15" t="str">
        <f t="shared" ref="G46:G48" si="74">IF(C46="","",IF(C46=18,1,0))</f>
        <v/>
      </c>
      <c r="H46" s="15" t="str">
        <f t="shared" ref="H46:H48" si="75">IF(C46="","",IF(C46&lt;18,1,0))</f>
        <v/>
      </c>
      <c r="I46" s="5" t="str">
        <f t="shared" si="3"/>
        <v/>
      </c>
      <c r="J46" s="12">
        <f t="shared" si="4"/>
        <v>0</v>
      </c>
      <c r="K46" s="22" t="s">
        <v>15</v>
      </c>
      <c r="L46" s="32" t="s">
        <v>72</v>
      </c>
      <c r="M46" s="25" t="str">
        <f t="shared" ref="M46:M48" si="76">IF(C46="","",36-C46)</f>
        <v/>
      </c>
      <c r="N46" s="50" t="str">
        <f t="shared" ref="N46:N48" si="77">IF(D46="","",11-D46)</f>
        <v/>
      </c>
      <c r="O46" s="48" t="str">
        <f t="shared" ref="O46:O48" si="78">IF(M46="","",M46-C46)</f>
        <v/>
      </c>
      <c r="P46" s="48" t="str">
        <f t="shared" ref="P46:P48" si="79">IF(C46="","",IF(C46&lt;18,1,0))</f>
        <v/>
      </c>
      <c r="Q46" s="48" t="str">
        <f t="shared" ref="Q46:Q48" si="80">IF(C46="","",IF(C46=18,1,0))</f>
        <v/>
      </c>
      <c r="R46" s="48" t="str">
        <f t="shared" ref="R46:R48" si="81">IF(C46="","",IF(C46&gt;18,1,0))</f>
        <v/>
      </c>
      <c r="S46" s="48" t="str">
        <f t="shared" si="11"/>
        <v/>
      </c>
      <c r="T46" s="48" t="str">
        <f t="shared" ref="T46:T48" si="82">IF(N46="","",N46+M46*1000+O46*1000000+S46*1000000000)</f>
        <v/>
      </c>
      <c r="U46" s="55"/>
    </row>
    <row r="47" spans="1:21" ht="20.25" hidden="1" customHeight="1">
      <c r="A47" s="79" t="s">
        <v>25</v>
      </c>
      <c r="B47" s="32" t="s">
        <v>75</v>
      </c>
      <c r="C47" s="25" t="str">
        <f>""</f>
        <v/>
      </c>
      <c r="D47" s="13"/>
      <c r="E47" s="15" t="str">
        <f>IF(C47="","",C47-M47)</f>
        <v/>
      </c>
      <c r="F47" s="15" t="str">
        <f t="shared" si="73"/>
        <v/>
      </c>
      <c r="G47" s="15" t="str">
        <f t="shared" si="74"/>
        <v/>
      </c>
      <c r="H47" s="15" t="str">
        <f t="shared" si="75"/>
        <v/>
      </c>
      <c r="I47" s="5" t="str">
        <f t="shared" si="3"/>
        <v/>
      </c>
      <c r="J47" s="12">
        <f t="shared" si="4"/>
        <v>0</v>
      </c>
      <c r="K47" s="22" t="s">
        <v>15</v>
      </c>
      <c r="L47" s="32" t="s">
        <v>74</v>
      </c>
      <c r="M47" s="25" t="str">
        <f t="shared" si="76"/>
        <v/>
      </c>
      <c r="N47" s="50" t="str">
        <f t="shared" si="77"/>
        <v/>
      </c>
      <c r="O47" s="48" t="str">
        <f t="shared" si="78"/>
        <v/>
      </c>
      <c r="P47" s="48" t="str">
        <f t="shared" si="79"/>
        <v/>
      </c>
      <c r="Q47" s="48" t="str">
        <f t="shared" si="80"/>
        <v/>
      </c>
      <c r="R47" s="48" t="str">
        <f t="shared" si="81"/>
        <v/>
      </c>
      <c r="S47" s="48" t="str">
        <f t="shared" si="11"/>
        <v/>
      </c>
      <c r="T47" s="48" t="str">
        <f t="shared" si="82"/>
        <v/>
      </c>
      <c r="U47" s="55"/>
    </row>
    <row r="48" spans="1:21" ht="20.25" hidden="1" customHeight="1" thickBot="1">
      <c r="A48" s="80" t="s">
        <v>25</v>
      </c>
      <c r="B48" s="33" t="s">
        <v>77</v>
      </c>
      <c r="C48" s="26" t="str">
        <f>""</f>
        <v/>
      </c>
      <c r="D48" s="14"/>
      <c r="E48" s="51" t="str">
        <f>IF(C48="","",C48-M48)</f>
        <v/>
      </c>
      <c r="F48" s="51" t="str">
        <f t="shared" si="73"/>
        <v/>
      </c>
      <c r="G48" s="51" t="str">
        <f t="shared" si="74"/>
        <v/>
      </c>
      <c r="H48" s="51" t="str">
        <f t="shared" si="75"/>
        <v/>
      </c>
      <c r="I48" s="5" t="str">
        <f t="shared" si="3"/>
        <v/>
      </c>
      <c r="J48" s="12">
        <f t="shared" si="4"/>
        <v>0</v>
      </c>
      <c r="K48" s="23" t="s">
        <v>15</v>
      </c>
      <c r="L48" s="33" t="s">
        <v>76</v>
      </c>
      <c r="M48" s="26" t="str">
        <f t="shared" si="76"/>
        <v/>
      </c>
      <c r="N48" s="53" t="str">
        <f t="shared" si="77"/>
        <v/>
      </c>
      <c r="O48" s="48" t="str">
        <f t="shared" si="78"/>
        <v/>
      </c>
      <c r="P48" s="48" t="str">
        <f t="shared" si="79"/>
        <v/>
      </c>
      <c r="Q48" s="48" t="str">
        <f t="shared" si="80"/>
        <v/>
      </c>
      <c r="R48" s="48" t="str">
        <f t="shared" si="81"/>
        <v/>
      </c>
      <c r="S48" s="48" t="str">
        <f t="shared" si="11"/>
        <v/>
      </c>
      <c r="T48" s="48" t="str">
        <f t="shared" si="82"/>
        <v/>
      </c>
      <c r="U48" s="55"/>
    </row>
    <row r="49" spans="1:21" ht="20.25" hidden="1" customHeight="1" thickBot="1">
      <c r="A49" s="1"/>
      <c r="B49" s="30"/>
      <c r="C49" s="30"/>
      <c r="I49" s="5" t="str">
        <f t="shared" si="3"/>
        <v/>
      </c>
      <c r="J49" s="12">
        <f t="shared" si="4"/>
        <v>0</v>
      </c>
      <c r="M49" s="30"/>
      <c r="N49" s="16"/>
      <c r="O49" s="48"/>
      <c r="P49" s="48"/>
      <c r="Q49" s="48"/>
      <c r="R49" s="48"/>
      <c r="S49" s="48" t="str">
        <f t="shared" si="11"/>
        <v/>
      </c>
      <c r="T49" s="55"/>
      <c r="U49" s="55"/>
    </row>
    <row r="50" spans="1:21" s="2" customFormat="1" ht="20.25" hidden="1" customHeight="1">
      <c r="A50" s="27"/>
      <c r="B50" s="31" t="s">
        <v>3</v>
      </c>
      <c r="C50" s="28" t="s">
        <v>4</v>
      </c>
      <c r="D50" s="17" t="s">
        <v>23</v>
      </c>
      <c r="E50" s="17" t="s">
        <v>6</v>
      </c>
      <c r="F50" s="17" t="s">
        <v>7</v>
      </c>
      <c r="G50" s="17" t="s">
        <v>8</v>
      </c>
      <c r="H50" s="17" t="s">
        <v>9</v>
      </c>
      <c r="I50" s="5" t="e">
        <f t="shared" si="3"/>
        <v>#VALUE!</v>
      </c>
      <c r="J50" s="12" t="e">
        <f t="shared" si="4"/>
        <v>#VALUE!</v>
      </c>
      <c r="K50" s="36"/>
      <c r="L50" s="35" t="s">
        <v>12</v>
      </c>
      <c r="M50" s="28" t="s">
        <v>4</v>
      </c>
      <c r="N50" s="18" t="s">
        <v>23</v>
      </c>
      <c r="O50" s="49" t="s">
        <v>6</v>
      </c>
      <c r="P50" s="49" t="s">
        <v>7</v>
      </c>
      <c r="Q50" s="49" t="s">
        <v>8</v>
      </c>
      <c r="R50" s="49" t="s">
        <v>9</v>
      </c>
      <c r="S50" s="48" t="e">
        <f t="shared" si="11"/>
        <v>#VALUE!</v>
      </c>
      <c r="T50" s="54"/>
      <c r="U50" s="54"/>
    </row>
    <row r="51" spans="1:21" ht="20.25" hidden="1" customHeight="1">
      <c r="A51" s="78" t="s">
        <v>32</v>
      </c>
      <c r="B51" s="32" t="s">
        <v>76</v>
      </c>
      <c r="C51" s="25" t="str">
        <f>""</f>
        <v/>
      </c>
      <c r="D51" s="13"/>
      <c r="E51" s="15" t="str">
        <f>IF(C51="","",C51-M51)</f>
        <v/>
      </c>
      <c r="F51" s="15" t="str">
        <f>IF(C51="","",IF(C51&gt;18,1,0))</f>
        <v/>
      </c>
      <c r="G51" s="15" t="str">
        <f>IF(C51="","",IF(C51=18,1,0))</f>
        <v/>
      </c>
      <c r="H51" s="15" t="str">
        <f>IF(C51="","",IF(C51&lt;18,1,0))</f>
        <v/>
      </c>
      <c r="I51" s="5" t="str">
        <f t="shared" si="3"/>
        <v/>
      </c>
      <c r="J51" s="12">
        <f t="shared" si="4"/>
        <v>0</v>
      </c>
      <c r="K51" s="22" t="s">
        <v>15</v>
      </c>
      <c r="L51" s="32" t="s">
        <v>71</v>
      </c>
      <c r="M51" s="25" t="str">
        <f>IF(C51="","",36-C51)</f>
        <v/>
      </c>
      <c r="N51" s="50" t="str">
        <f>IF(D51="","",11-D51)</f>
        <v/>
      </c>
      <c r="O51" s="48" t="str">
        <f>IF(M51="","",M51-C51)</f>
        <v/>
      </c>
      <c r="P51" s="48" t="str">
        <f>IF(C51="","",IF(C51&lt;18,1,0))</f>
        <v/>
      </c>
      <c r="Q51" s="48" t="str">
        <f>IF(C51="","",IF(C51=18,1,0))</f>
        <v/>
      </c>
      <c r="R51" s="48" t="str">
        <f>IF(C51="","",IF(C51&gt;18,1,0))</f>
        <v/>
      </c>
      <c r="S51" s="48" t="str">
        <f t="shared" si="11"/>
        <v/>
      </c>
      <c r="T51" s="48" t="str">
        <f>IF(N51="","",N51+M51*1000+O51*1000000+S51*1000000000)</f>
        <v/>
      </c>
      <c r="U51" s="55"/>
    </row>
    <row r="52" spans="1:21" ht="20.25" hidden="1" customHeight="1">
      <c r="A52" s="79" t="s">
        <v>25</v>
      </c>
      <c r="B52" s="32" t="s">
        <v>74</v>
      </c>
      <c r="C52" s="25" t="str">
        <f>""</f>
        <v/>
      </c>
      <c r="D52" s="13"/>
      <c r="E52" s="15" t="str">
        <f>IF(C52="","",C52-M52)</f>
        <v/>
      </c>
      <c r="F52" s="15" t="str">
        <f t="shared" ref="F52:F54" si="83">IF(C52="","",IF(C52&gt;18,1,0))</f>
        <v/>
      </c>
      <c r="G52" s="15" t="str">
        <f t="shared" ref="G52:G54" si="84">IF(C52="","",IF(C52=18,1,0))</f>
        <v/>
      </c>
      <c r="H52" s="15" t="str">
        <f t="shared" ref="H52:H54" si="85">IF(C52="","",IF(C52&lt;18,1,0))</f>
        <v/>
      </c>
      <c r="I52" s="5" t="str">
        <f t="shared" si="3"/>
        <v/>
      </c>
      <c r="J52" s="12">
        <f t="shared" si="4"/>
        <v>0</v>
      </c>
      <c r="K52" s="22" t="s">
        <v>15</v>
      </c>
      <c r="L52" s="32" t="s">
        <v>77</v>
      </c>
      <c r="M52" s="25" t="str">
        <f t="shared" ref="M52:M54" si="86">IF(C52="","",36-C52)</f>
        <v/>
      </c>
      <c r="N52" s="50" t="str">
        <f t="shared" ref="N52:N54" si="87">IF(D52="","",11-D52)</f>
        <v/>
      </c>
      <c r="O52" s="48" t="str">
        <f t="shared" ref="O52:O54" si="88">IF(M52="","",M52-C52)</f>
        <v/>
      </c>
      <c r="P52" s="48" t="str">
        <f t="shared" ref="P52:P54" si="89">IF(C52="","",IF(C52&lt;18,1,0))</f>
        <v/>
      </c>
      <c r="Q52" s="48" t="str">
        <f t="shared" ref="Q52:Q54" si="90">IF(C52="","",IF(C52=18,1,0))</f>
        <v/>
      </c>
      <c r="R52" s="48" t="str">
        <f t="shared" ref="R52:R54" si="91">IF(C52="","",IF(C52&gt;18,1,0))</f>
        <v/>
      </c>
      <c r="S52" s="48" t="str">
        <f t="shared" si="11"/>
        <v/>
      </c>
      <c r="T52" s="48" t="str">
        <f t="shared" ref="T52:T54" si="92">IF(N52="","",N52+M52*1000+O52*1000000+S52*1000000000)</f>
        <v/>
      </c>
      <c r="U52" s="55"/>
    </row>
    <row r="53" spans="1:21" ht="20.25" hidden="1" customHeight="1">
      <c r="A53" s="79" t="s">
        <v>25</v>
      </c>
      <c r="B53" s="32" t="s">
        <v>72</v>
      </c>
      <c r="C53" s="25" t="str">
        <f>""</f>
        <v/>
      </c>
      <c r="D53" s="13"/>
      <c r="E53" s="15" t="str">
        <f>IF(C53="","",C53-M53)</f>
        <v/>
      </c>
      <c r="F53" s="15" t="str">
        <f t="shared" si="83"/>
        <v/>
      </c>
      <c r="G53" s="15" t="str">
        <f t="shared" si="84"/>
        <v/>
      </c>
      <c r="H53" s="15" t="str">
        <f t="shared" si="85"/>
        <v/>
      </c>
      <c r="I53" s="5" t="str">
        <f t="shared" si="3"/>
        <v/>
      </c>
      <c r="J53" s="12">
        <f t="shared" si="4"/>
        <v>0</v>
      </c>
      <c r="K53" s="22" t="s">
        <v>15</v>
      </c>
      <c r="L53" s="32" t="s">
        <v>75</v>
      </c>
      <c r="M53" s="25" t="str">
        <f t="shared" si="86"/>
        <v/>
      </c>
      <c r="N53" s="50" t="str">
        <f t="shared" si="87"/>
        <v/>
      </c>
      <c r="O53" s="48" t="str">
        <f t="shared" si="88"/>
        <v/>
      </c>
      <c r="P53" s="48" t="str">
        <f t="shared" si="89"/>
        <v/>
      </c>
      <c r="Q53" s="48" t="str">
        <f t="shared" si="90"/>
        <v/>
      </c>
      <c r="R53" s="48" t="str">
        <f t="shared" si="91"/>
        <v/>
      </c>
      <c r="S53" s="48" t="str">
        <f t="shared" si="11"/>
        <v/>
      </c>
      <c r="T53" s="48" t="str">
        <f t="shared" si="92"/>
        <v/>
      </c>
      <c r="U53" s="55"/>
    </row>
    <row r="54" spans="1:21" ht="20.25" hidden="1" customHeight="1" thickBot="1">
      <c r="A54" s="80" t="s">
        <v>25</v>
      </c>
      <c r="B54" s="33" t="s">
        <v>70</v>
      </c>
      <c r="C54" s="26" t="str">
        <f>""</f>
        <v/>
      </c>
      <c r="D54" s="14"/>
      <c r="E54" s="51" t="str">
        <f>IF(C54="","",C54-M54)</f>
        <v/>
      </c>
      <c r="F54" s="51" t="str">
        <f t="shared" si="83"/>
        <v/>
      </c>
      <c r="G54" s="51" t="str">
        <f t="shared" si="84"/>
        <v/>
      </c>
      <c r="H54" s="51" t="str">
        <f t="shared" si="85"/>
        <v/>
      </c>
      <c r="I54" s="5" t="str">
        <f t="shared" si="3"/>
        <v/>
      </c>
      <c r="J54" s="12">
        <f t="shared" si="4"/>
        <v>0</v>
      </c>
      <c r="K54" s="23" t="s">
        <v>15</v>
      </c>
      <c r="L54" s="33" t="s">
        <v>73</v>
      </c>
      <c r="M54" s="26" t="str">
        <f t="shared" si="86"/>
        <v/>
      </c>
      <c r="N54" s="53" t="str">
        <f t="shared" si="87"/>
        <v/>
      </c>
      <c r="O54" s="48" t="str">
        <f t="shared" si="88"/>
        <v/>
      </c>
      <c r="P54" s="48" t="str">
        <f t="shared" si="89"/>
        <v/>
      </c>
      <c r="Q54" s="48" t="str">
        <f t="shared" si="90"/>
        <v/>
      </c>
      <c r="R54" s="48" t="str">
        <f t="shared" si="91"/>
        <v/>
      </c>
      <c r="S54" s="48" t="str">
        <f t="shared" si="11"/>
        <v/>
      </c>
      <c r="T54" s="48" t="str">
        <f t="shared" si="92"/>
        <v/>
      </c>
      <c r="U54" s="55"/>
    </row>
    <row r="55" spans="1:21" ht="20.25" hidden="1" customHeight="1" thickBot="1">
      <c r="A55" s="1"/>
      <c r="C55" s="30"/>
      <c r="E55" s="16"/>
      <c r="F55" s="16"/>
      <c r="G55" s="16"/>
      <c r="H55" s="16"/>
      <c r="I55" s="5" t="str">
        <f t="shared" si="3"/>
        <v/>
      </c>
      <c r="J55" s="12">
        <f t="shared" si="4"/>
        <v>0</v>
      </c>
      <c r="K55" s="22"/>
      <c r="L55" s="30"/>
      <c r="M55" s="30"/>
      <c r="N55" s="16"/>
      <c r="O55" s="48"/>
      <c r="P55" s="48"/>
      <c r="Q55" s="48"/>
      <c r="R55" s="48"/>
      <c r="S55" s="48" t="str">
        <f t="shared" si="11"/>
        <v/>
      </c>
      <c r="T55" s="55"/>
      <c r="U55" s="55"/>
    </row>
    <row r="56" spans="1:21" s="2" customFormat="1" ht="20.25" hidden="1" customHeight="1">
      <c r="A56" s="27"/>
      <c r="B56" s="31" t="s">
        <v>3</v>
      </c>
      <c r="C56" s="28" t="s">
        <v>4</v>
      </c>
      <c r="D56" s="17" t="s">
        <v>23</v>
      </c>
      <c r="E56" s="17" t="s">
        <v>6</v>
      </c>
      <c r="F56" s="17" t="s">
        <v>7</v>
      </c>
      <c r="G56" s="17" t="s">
        <v>8</v>
      </c>
      <c r="H56" s="17" t="s">
        <v>9</v>
      </c>
      <c r="I56" s="5" t="e">
        <f t="shared" si="3"/>
        <v>#VALUE!</v>
      </c>
      <c r="J56" s="12" t="e">
        <f t="shared" si="4"/>
        <v>#VALUE!</v>
      </c>
      <c r="K56" s="36"/>
      <c r="L56" s="35" t="s">
        <v>12</v>
      </c>
      <c r="M56" s="28" t="s">
        <v>4</v>
      </c>
      <c r="N56" s="18" t="s">
        <v>23</v>
      </c>
      <c r="O56" s="49" t="s">
        <v>6</v>
      </c>
      <c r="P56" s="49" t="s">
        <v>7</v>
      </c>
      <c r="Q56" s="49" t="s">
        <v>8</v>
      </c>
      <c r="R56" s="49" t="s">
        <v>9</v>
      </c>
      <c r="S56" s="48" t="e">
        <f t="shared" si="11"/>
        <v>#VALUE!</v>
      </c>
      <c r="T56" s="54"/>
      <c r="U56" s="54"/>
    </row>
    <row r="57" spans="1:21" ht="20.25" hidden="1" customHeight="1">
      <c r="A57" s="78" t="s">
        <v>33</v>
      </c>
      <c r="B57" s="32" t="s">
        <v>77</v>
      </c>
      <c r="C57" s="25" t="str">
        <f>""</f>
        <v/>
      </c>
      <c r="D57" s="13"/>
      <c r="E57" s="15" t="str">
        <f>IF(C57="","",C57-M57)</f>
        <v/>
      </c>
      <c r="F57" s="15" t="str">
        <f>IF(C57="","",IF(C57&gt;18,1,0))</f>
        <v/>
      </c>
      <c r="G57" s="15" t="str">
        <f>IF(C57="","",IF(C57=18,1,0))</f>
        <v/>
      </c>
      <c r="H57" s="15" t="str">
        <f>IF(C57="","",IF(C57&lt;18,1,0))</f>
        <v/>
      </c>
      <c r="I57" s="5" t="str">
        <f t="shared" si="3"/>
        <v/>
      </c>
      <c r="J57" s="12">
        <f t="shared" si="4"/>
        <v>0</v>
      </c>
      <c r="K57" s="22" t="s">
        <v>15</v>
      </c>
      <c r="L57" s="32" t="s">
        <v>72</v>
      </c>
      <c r="M57" s="25" t="str">
        <f>IF(C57="","",36-C57)</f>
        <v/>
      </c>
      <c r="N57" s="50" t="str">
        <f>IF(D57="","",11-D57)</f>
        <v/>
      </c>
      <c r="O57" s="48" t="str">
        <f>IF(M57="","",M57-C57)</f>
        <v/>
      </c>
      <c r="P57" s="48" t="str">
        <f>IF(C57="","",IF(C57&lt;18,1,0))</f>
        <v/>
      </c>
      <c r="Q57" s="48" t="str">
        <f>IF(C57="","",IF(C57=18,1,0))</f>
        <v/>
      </c>
      <c r="R57" s="48" t="str">
        <f>IF(C57="","",IF(C57&gt;18,1,0))</f>
        <v/>
      </c>
      <c r="S57" s="48" t="str">
        <f t="shared" si="11"/>
        <v/>
      </c>
      <c r="T57" s="48" t="str">
        <f>IF(N57="","",N57+M57*1000+O57*1000000+S57*1000000000)</f>
        <v/>
      </c>
      <c r="U57" s="55"/>
    </row>
    <row r="58" spans="1:21" ht="20.25" hidden="1" customHeight="1">
      <c r="A58" s="79" t="s">
        <v>25</v>
      </c>
      <c r="B58" s="32" t="s">
        <v>71</v>
      </c>
      <c r="C58" s="25" t="str">
        <f>""</f>
        <v/>
      </c>
      <c r="D58" s="13"/>
      <c r="E58" s="15" t="str">
        <f>IF(C58="","",C58-M58)</f>
        <v/>
      </c>
      <c r="F58" s="15" t="str">
        <f t="shared" ref="F58:F60" si="93">IF(C58="","",IF(C58&gt;18,1,0))</f>
        <v/>
      </c>
      <c r="G58" s="15" t="str">
        <f t="shared" ref="G58:G60" si="94">IF(C58="","",IF(C58=18,1,0))</f>
        <v/>
      </c>
      <c r="H58" s="15" t="str">
        <f t="shared" ref="H58:H60" si="95">IF(C58="","",IF(C58&lt;18,1,0))</f>
        <v/>
      </c>
      <c r="I58" s="5" t="str">
        <f t="shared" si="3"/>
        <v/>
      </c>
      <c r="J58" s="12">
        <f t="shared" si="4"/>
        <v>0</v>
      </c>
      <c r="K58" s="22" t="s">
        <v>15</v>
      </c>
      <c r="L58" s="32" t="s">
        <v>74</v>
      </c>
      <c r="M58" s="25" t="str">
        <f t="shared" ref="M58:M60" si="96">IF(C58="","",36-C58)</f>
        <v/>
      </c>
      <c r="N58" s="50" t="str">
        <f t="shared" ref="N58:N60" si="97">IF(D58="","",11-D58)</f>
        <v/>
      </c>
      <c r="O58" s="48" t="str">
        <f t="shared" ref="O58:O60" si="98">IF(M58="","",M58-C58)</f>
        <v/>
      </c>
      <c r="P58" s="48" t="str">
        <f t="shared" ref="P58:P60" si="99">IF(C58="","",IF(C58&lt;18,1,0))</f>
        <v/>
      </c>
      <c r="Q58" s="48" t="str">
        <f t="shared" ref="Q58:Q60" si="100">IF(C58="","",IF(C58=18,1,0))</f>
        <v/>
      </c>
      <c r="R58" s="48" t="str">
        <f t="shared" ref="R58:R60" si="101">IF(C58="","",IF(C58&gt;18,1,0))</f>
        <v/>
      </c>
      <c r="S58" s="48" t="str">
        <f t="shared" si="11"/>
        <v/>
      </c>
      <c r="T58" s="48" t="str">
        <f t="shared" ref="T58:T60" si="102">IF(N58="","",N58+M58*1000+O58*1000000+S58*1000000000)</f>
        <v/>
      </c>
      <c r="U58" s="55"/>
    </row>
    <row r="59" spans="1:21" ht="20.25" hidden="1" customHeight="1">
      <c r="A59" s="79" t="s">
        <v>25</v>
      </c>
      <c r="B59" s="32" t="s">
        <v>70</v>
      </c>
      <c r="C59" s="25" t="str">
        <f>""</f>
        <v/>
      </c>
      <c r="D59" s="13"/>
      <c r="E59" s="15" t="str">
        <f>IF(C59="","",C59-M59)</f>
        <v/>
      </c>
      <c r="F59" s="15" t="str">
        <f t="shared" si="93"/>
        <v/>
      </c>
      <c r="G59" s="15" t="str">
        <f t="shared" si="94"/>
        <v/>
      </c>
      <c r="H59" s="15" t="str">
        <f t="shared" si="95"/>
        <v/>
      </c>
      <c r="I59" s="5" t="str">
        <f t="shared" si="3"/>
        <v/>
      </c>
      <c r="J59" s="12">
        <f t="shared" si="4"/>
        <v>0</v>
      </c>
      <c r="K59" s="22" t="s">
        <v>15</v>
      </c>
      <c r="L59" s="32" t="s">
        <v>76</v>
      </c>
      <c r="M59" s="25" t="str">
        <f t="shared" si="96"/>
        <v/>
      </c>
      <c r="N59" s="50" t="str">
        <f t="shared" si="97"/>
        <v/>
      </c>
      <c r="O59" s="48" t="str">
        <f t="shared" si="98"/>
        <v/>
      </c>
      <c r="P59" s="48" t="str">
        <f t="shared" si="99"/>
        <v/>
      </c>
      <c r="Q59" s="48" t="str">
        <f t="shared" si="100"/>
        <v/>
      </c>
      <c r="R59" s="48" t="str">
        <f t="shared" si="101"/>
        <v/>
      </c>
      <c r="S59" s="48" t="str">
        <f t="shared" si="11"/>
        <v/>
      </c>
      <c r="T59" s="48" t="str">
        <f t="shared" si="102"/>
        <v/>
      </c>
      <c r="U59" s="55"/>
    </row>
    <row r="60" spans="1:21" ht="20.25" hidden="1" customHeight="1" thickBot="1">
      <c r="A60" s="80" t="s">
        <v>25</v>
      </c>
      <c r="B60" s="33" t="s">
        <v>73</v>
      </c>
      <c r="C60" s="26" t="str">
        <f>""</f>
        <v/>
      </c>
      <c r="D60" s="14"/>
      <c r="E60" s="51" t="str">
        <f>IF(C60="","",C60-M60)</f>
        <v/>
      </c>
      <c r="F60" s="51" t="str">
        <f t="shared" si="93"/>
        <v/>
      </c>
      <c r="G60" s="51" t="str">
        <f t="shared" si="94"/>
        <v/>
      </c>
      <c r="H60" s="51" t="str">
        <f t="shared" si="95"/>
        <v/>
      </c>
      <c r="I60" s="5" t="str">
        <f t="shared" si="3"/>
        <v/>
      </c>
      <c r="J60" s="12">
        <f t="shared" si="4"/>
        <v>0</v>
      </c>
      <c r="K60" s="23" t="s">
        <v>15</v>
      </c>
      <c r="L60" s="33" t="s">
        <v>75</v>
      </c>
      <c r="M60" s="26" t="str">
        <f t="shared" si="96"/>
        <v/>
      </c>
      <c r="N60" s="53" t="str">
        <f t="shared" si="97"/>
        <v/>
      </c>
      <c r="O60" s="48" t="str">
        <f t="shared" si="98"/>
        <v/>
      </c>
      <c r="P60" s="48" t="str">
        <f t="shared" si="99"/>
        <v/>
      </c>
      <c r="Q60" s="48" t="str">
        <f t="shared" si="100"/>
        <v/>
      </c>
      <c r="R60" s="48" t="str">
        <f t="shared" si="101"/>
        <v/>
      </c>
      <c r="S60" s="48" t="str">
        <f t="shared" si="11"/>
        <v/>
      </c>
      <c r="T60" s="48" t="str">
        <f t="shared" si="102"/>
        <v/>
      </c>
      <c r="U60" s="55"/>
    </row>
    <row r="61" spans="1:21" ht="20.25" hidden="1" customHeight="1" thickBot="1">
      <c r="A61" s="1"/>
      <c r="C61" s="30"/>
      <c r="I61" s="5" t="str">
        <f t="shared" si="3"/>
        <v/>
      </c>
      <c r="J61" s="12">
        <f t="shared" si="4"/>
        <v>0</v>
      </c>
      <c r="M61" s="30"/>
      <c r="N61" s="16"/>
      <c r="O61" s="48"/>
      <c r="P61" s="48"/>
      <c r="Q61" s="48"/>
      <c r="R61" s="48"/>
      <c r="S61" s="48" t="str">
        <f t="shared" si="11"/>
        <v/>
      </c>
      <c r="T61" s="55"/>
      <c r="U61" s="55"/>
    </row>
    <row r="62" spans="1:21" s="2" customFormat="1" ht="20.25" hidden="1" customHeight="1">
      <c r="A62" s="27"/>
      <c r="B62" s="31" t="s">
        <v>3</v>
      </c>
      <c r="C62" s="28" t="s">
        <v>4</v>
      </c>
      <c r="D62" s="17" t="s">
        <v>23</v>
      </c>
      <c r="E62" s="17" t="s">
        <v>6</v>
      </c>
      <c r="F62" s="17" t="s">
        <v>7</v>
      </c>
      <c r="G62" s="17" t="s">
        <v>8</v>
      </c>
      <c r="H62" s="17" t="s">
        <v>9</v>
      </c>
      <c r="I62" s="5" t="e">
        <f t="shared" si="3"/>
        <v>#VALUE!</v>
      </c>
      <c r="J62" s="12" t="e">
        <f t="shared" si="4"/>
        <v>#VALUE!</v>
      </c>
      <c r="K62" s="36"/>
      <c r="L62" s="35" t="s">
        <v>12</v>
      </c>
      <c r="M62" s="28" t="s">
        <v>4</v>
      </c>
      <c r="N62" s="18" t="s">
        <v>23</v>
      </c>
      <c r="O62" s="49" t="s">
        <v>6</v>
      </c>
      <c r="P62" s="49" t="s">
        <v>7</v>
      </c>
      <c r="Q62" s="49" t="s">
        <v>8</v>
      </c>
      <c r="R62" s="49" t="s">
        <v>9</v>
      </c>
      <c r="S62" s="48" t="e">
        <f t="shared" si="11"/>
        <v>#VALUE!</v>
      </c>
      <c r="T62" s="54"/>
      <c r="U62" s="54"/>
    </row>
    <row r="63" spans="1:21" ht="20.25" hidden="1" customHeight="1">
      <c r="A63" s="78" t="s">
        <v>34</v>
      </c>
      <c r="B63" s="32" t="s">
        <v>74</v>
      </c>
      <c r="C63" s="25" t="str">
        <f>""</f>
        <v/>
      </c>
      <c r="D63" s="13"/>
      <c r="E63" s="15" t="str">
        <f>IF(C63="","",C63-M63)</f>
        <v/>
      </c>
      <c r="F63" s="15" t="str">
        <f>IF(C63="","",IF(C63&gt;18,1,0))</f>
        <v/>
      </c>
      <c r="G63" s="15" t="str">
        <f>IF(C63="","",IF(C63=18,1,0))</f>
        <v/>
      </c>
      <c r="H63" s="15" t="str">
        <f>IF(C63="","",IF(C63&lt;18,1,0))</f>
        <v/>
      </c>
      <c r="I63" s="5" t="str">
        <f t="shared" si="3"/>
        <v/>
      </c>
      <c r="J63" s="12">
        <f t="shared" si="4"/>
        <v>0</v>
      </c>
      <c r="K63" s="22" t="s">
        <v>15</v>
      </c>
      <c r="L63" s="32" t="s">
        <v>70</v>
      </c>
      <c r="M63" s="25" t="str">
        <f>IF(C63="","",36-C63)</f>
        <v/>
      </c>
      <c r="N63" s="50" t="str">
        <f>IF(D63="","",11-D63)</f>
        <v/>
      </c>
      <c r="O63" s="48" t="str">
        <f>IF(M63="","",M63-C63)</f>
        <v/>
      </c>
      <c r="P63" s="48" t="str">
        <f>IF(C63="","",IF(C63&lt;18,1,0))</f>
        <v/>
      </c>
      <c r="Q63" s="48" t="str">
        <f>IF(C63="","",IF(C63=18,1,0))</f>
        <v/>
      </c>
      <c r="R63" s="48" t="str">
        <f>IF(C63="","",IF(C63&gt;18,1,0))</f>
        <v/>
      </c>
      <c r="S63" s="48" t="str">
        <f t="shared" si="11"/>
        <v/>
      </c>
      <c r="T63" s="48" t="str">
        <f>IF(N63="","",N63+M63*1000+O63*1000000+S63*1000000000)</f>
        <v/>
      </c>
      <c r="U63" s="55"/>
    </row>
    <row r="64" spans="1:21" ht="20.25" hidden="1" customHeight="1">
      <c r="A64" s="79" t="s">
        <v>25</v>
      </c>
      <c r="B64" s="32" t="s">
        <v>72</v>
      </c>
      <c r="C64" s="25" t="str">
        <f>""</f>
        <v/>
      </c>
      <c r="D64" s="13"/>
      <c r="E64" s="15" t="str">
        <f>IF(C64="","",C64-M64)</f>
        <v/>
      </c>
      <c r="F64" s="15" t="str">
        <f t="shared" ref="F64:F66" si="103">IF(C64="","",IF(C64&gt;18,1,0))</f>
        <v/>
      </c>
      <c r="G64" s="15" t="str">
        <f t="shared" ref="G64:G66" si="104">IF(C64="","",IF(C64=18,1,0))</f>
        <v/>
      </c>
      <c r="H64" s="15" t="str">
        <f t="shared" ref="H64:H66" si="105">IF(C64="","",IF(C64&lt;18,1,0))</f>
        <v/>
      </c>
      <c r="I64" s="5" t="str">
        <f t="shared" si="3"/>
        <v/>
      </c>
      <c r="J64" s="12">
        <f t="shared" si="4"/>
        <v>0</v>
      </c>
      <c r="K64" s="22" t="s">
        <v>15</v>
      </c>
      <c r="L64" s="32" t="s">
        <v>71</v>
      </c>
      <c r="M64" s="25" t="str">
        <f t="shared" ref="M64:M66" si="106">IF(C64="","",36-C64)</f>
        <v/>
      </c>
      <c r="N64" s="50" t="str">
        <f t="shared" ref="N64:N66" si="107">IF(D64="","",11-D64)</f>
        <v/>
      </c>
      <c r="O64" s="48" t="str">
        <f t="shared" ref="O64:O66" si="108">IF(M64="","",M64-C64)</f>
        <v/>
      </c>
      <c r="P64" s="48" t="str">
        <f t="shared" ref="P64:P66" si="109">IF(C64="","",IF(C64&lt;18,1,0))</f>
        <v/>
      </c>
      <c r="Q64" s="48" t="str">
        <f t="shared" ref="Q64:Q66" si="110">IF(C64="","",IF(C64=18,1,0))</f>
        <v/>
      </c>
      <c r="R64" s="48" t="str">
        <f t="shared" ref="R64:R66" si="111">IF(C64="","",IF(C64&gt;18,1,0))</f>
        <v/>
      </c>
      <c r="S64" s="48" t="str">
        <f t="shared" si="11"/>
        <v/>
      </c>
      <c r="T64" s="48" t="str">
        <f t="shared" ref="T64:T66" si="112">IF(N64="","",N64+M64*1000+O64*1000000+S64*1000000000)</f>
        <v/>
      </c>
      <c r="U64" s="55"/>
    </row>
    <row r="65" spans="1:21" ht="20.25" hidden="1" customHeight="1">
      <c r="A65" s="79" t="s">
        <v>25</v>
      </c>
      <c r="B65" s="32" t="s">
        <v>75</v>
      </c>
      <c r="C65" s="25" t="str">
        <f>""</f>
        <v/>
      </c>
      <c r="D65" s="13"/>
      <c r="E65" s="15" t="str">
        <f>IF(C65="","",C65-M65)</f>
        <v/>
      </c>
      <c r="F65" s="15" t="str">
        <f t="shared" si="103"/>
        <v/>
      </c>
      <c r="G65" s="15" t="str">
        <f t="shared" si="104"/>
        <v/>
      </c>
      <c r="H65" s="15" t="str">
        <f t="shared" si="105"/>
        <v/>
      </c>
      <c r="I65" s="5" t="str">
        <f t="shared" si="3"/>
        <v/>
      </c>
      <c r="J65" s="12">
        <f t="shared" si="4"/>
        <v>0</v>
      </c>
      <c r="K65" s="22" t="s">
        <v>15</v>
      </c>
      <c r="L65" s="32" t="s">
        <v>77</v>
      </c>
      <c r="M65" s="25" t="str">
        <f t="shared" si="106"/>
        <v/>
      </c>
      <c r="N65" s="50" t="str">
        <f t="shared" si="107"/>
        <v/>
      </c>
      <c r="O65" s="48" t="str">
        <f t="shared" si="108"/>
        <v/>
      </c>
      <c r="P65" s="48" t="str">
        <f t="shared" si="109"/>
        <v/>
      </c>
      <c r="Q65" s="48" t="str">
        <f t="shared" si="110"/>
        <v/>
      </c>
      <c r="R65" s="48" t="str">
        <f t="shared" si="111"/>
        <v/>
      </c>
      <c r="S65" s="48" t="str">
        <f t="shared" si="11"/>
        <v/>
      </c>
      <c r="T65" s="48" t="str">
        <f t="shared" si="112"/>
        <v/>
      </c>
      <c r="U65" s="55"/>
    </row>
    <row r="66" spans="1:21" ht="20.25" hidden="1" customHeight="1" thickBot="1">
      <c r="A66" s="80" t="s">
        <v>25</v>
      </c>
      <c r="B66" s="33" t="s">
        <v>76</v>
      </c>
      <c r="C66" s="26" t="str">
        <f>""</f>
        <v/>
      </c>
      <c r="D66" s="14"/>
      <c r="E66" s="51" t="str">
        <f>IF(C66="","",C66-M66)</f>
        <v/>
      </c>
      <c r="F66" s="51" t="str">
        <f t="shared" si="103"/>
        <v/>
      </c>
      <c r="G66" s="51" t="str">
        <f t="shared" si="104"/>
        <v/>
      </c>
      <c r="H66" s="51" t="str">
        <f t="shared" si="105"/>
        <v/>
      </c>
      <c r="I66" s="5" t="str">
        <f t="shared" si="3"/>
        <v/>
      </c>
      <c r="J66" s="12">
        <f t="shared" si="4"/>
        <v>0</v>
      </c>
      <c r="K66" s="23" t="s">
        <v>15</v>
      </c>
      <c r="L66" s="33" t="s">
        <v>73</v>
      </c>
      <c r="M66" s="26" t="str">
        <f t="shared" si="106"/>
        <v/>
      </c>
      <c r="N66" s="53" t="str">
        <f t="shared" si="107"/>
        <v/>
      </c>
      <c r="O66" s="48" t="str">
        <f t="shared" si="108"/>
        <v/>
      </c>
      <c r="P66" s="48" t="str">
        <f t="shared" si="109"/>
        <v/>
      </c>
      <c r="Q66" s="48" t="str">
        <f t="shared" si="110"/>
        <v/>
      </c>
      <c r="R66" s="48" t="str">
        <f t="shared" si="111"/>
        <v/>
      </c>
      <c r="S66" s="48" t="str">
        <f t="shared" si="11"/>
        <v/>
      </c>
      <c r="T66" s="48" t="str">
        <f t="shared" si="112"/>
        <v/>
      </c>
      <c r="U66" s="55"/>
    </row>
    <row r="67" spans="1:21" ht="20.25" hidden="1" customHeight="1" thickBot="1">
      <c r="A67" s="1"/>
      <c r="B67" s="30"/>
      <c r="C67" s="30"/>
      <c r="I67" s="5" t="str">
        <f t="shared" si="3"/>
        <v/>
      </c>
      <c r="J67" s="12">
        <f t="shared" si="4"/>
        <v>0</v>
      </c>
      <c r="M67" s="30"/>
      <c r="N67" s="16"/>
      <c r="O67" s="48"/>
      <c r="P67" s="48"/>
      <c r="Q67" s="48"/>
      <c r="R67" s="48"/>
      <c r="S67" s="48" t="str">
        <f t="shared" si="11"/>
        <v/>
      </c>
      <c r="T67" s="55"/>
      <c r="U67" s="55"/>
    </row>
    <row r="68" spans="1:21" s="2" customFormat="1" ht="20.25" hidden="1" customHeight="1">
      <c r="A68" s="27"/>
      <c r="B68" s="31" t="s">
        <v>3</v>
      </c>
      <c r="C68" s="28" t="s">
        <v>4</v>
      </c>
      <c r="D68" s="17" t="s">
        <v>23</v>
      </c>
      <c r="E68" s="17" t="s">
        <v>6</v>
      </c>
      <c r="F68" s="17" t="s">
        <v>7</v>
      </c>
      <c r="G68" s="17" t="s">
        <v>8</v>
      </c>
      <c r="H68" s="17" t="s">
        <v>9</v>
      </c>
      <c r="I68" s="5" t="e">
        <f t="shared" ref="I68:I131" si="113">IF(C68="","",(F68*3+G68*2+H68*1))</f>
        <v>#VALUE!</v>
      </c>
      <c r="J68" s="12" t="e">
        <f t="shared" ref="J68:J131" si="114">IF(C68="",0,D68+C68*1000+E68*1000000+I68*1000000000)</f>
        <v>#VALUE!</v>
      </c>
      <c r="K68" s="36"/>
      <c r="L68" s="35" t="s">
        <v>12</v>
      </c>
      <c r="M68" s="28" t="s">
        <v>4</v>
      </c>
      <c r="N68" s="18" t="s">
        <v>23</v>
      </c>
      <c r="O68" s="49" t="s">
        <v>6</v>
      </c>
      <c r="P68" s="49" t="s">
        <v>7</v>
      </c>
      <c r="Q68" s="49" t="s">
        <v>8</v>
      </c>
      <c r="R68" s="49" t="s">
        <v>9</v>
      </c>
      <c r="S68" s="48" t="e">
        <f t="shared" ref="S68:S84" si="115">IF(C68="","",(P68*3+Q68*2+R68*1))</f>
        <v>#VALUE!</v>
      </c>
      <c r="T68" s="54"/>
      <c r="U68" s="54"/>
    </row>
    <row r="69" spans="1:21" ht="20.25" hidden="1" customHeight="1">
      <c r="A69" s="78" t="s">
        <v>35</v>
      </c>
      <c r="B69" s="32" t="s">
        <v>70</v>
      </c>
      <c r="C69" s="25" t="str">
        <f>""</f>
        <v/>
      </c>
      <c r="D69" s="13"/>
      <c r="E69" s="15" t="str">
        <f>IF(C69="","",C69-M69)</f>
        <v/>
      </c>
      <c r="F69" s="15" t="str">
        <f>IF(C69="","",IF(C69&gt;18,1,0))</f>
        <v/>
      </c>
      <c r="G69" s="15" t="str">
        <f>IF(C69="","",IF(C69=18,1,0))</f>
        <v/>
      </c>
      <c r="H69" s="15" t="str">
        <f>IF(C69="","",IF(C69&lt;18,1,0))</f>
        <v/>
      </c>
      <c r="I69" s="5" t="str">
        <f t="shared" si="113"/>
        <v/>
      </c>
      <c r="J69" s="12">
        <f t="shared" si="114"/>
        <v>0</v>
      </c>
      <c r="K69" s="22" t="s">
        <v>15</v>
      </c>
      <c r="L69" s="32" t="s">
        <v>72</v>
      </c>
      <c r="M69" s="25" t="str">
        <f>IF(C69="","",36-C69)</f>
        <v/>
      </c>
      <c r="N69" s="50" t="str">
        <f>IF(D69="","",11-D69)</f>
        <v/>
      </c>
      <c r="O69" s="48" t="str">
        <f>IF(M69="","",M69-C69)</f>
        <v/>
      </c>
      <c r="P69" s="48" t="str">
        <f>IF(C69="","",IF(C69&lt;18,1,0))</f>
        <v/>
      </c>
      <c r="Q69" s="48" t="str">
        <f>IF(C69="","",IF(C69=18,1,0))</f>
        <v/>
      </c>
      <c r="R69" s="48" t="str">
        <f>IF(C69="","",IF(C69&gt;18,1,0))</f>
        <v/>
      </c>
      <c r="S69" s="48" t="str">
        <f t="shared" si="115"/>
        <v/>
      </c>
      <c r="T69" s="48" t="str">
        <f>IF(N69="","",N69+M69*1000+O69*1000000+S69*1000000000)</f>
        <v/>
      </c>
      <c r="U69" s="55"/>
    </row>
    <row r="70" spans="1:21" ht="20.25" hidden="1" customHeight="1">
      <c r="A70" s="79" t="s">
        <v>25</v>
      </c>
      <c r="B70" s="32" t="s">
        <v>76</v>
      </c>
      <c r="C70" s="25" t="str">
        <f>""</f>
        <v/>
      </c>
      <c r="D70" s="13"/>
      <c r="E70" s="15" t="str">
        <f>IF(C70="","",C70-M70)</f>
        <v/>
      </c>
      <c r="F70" s="15" t="str">
        <f t="shared" ref="F70:F72" si="116">IF(C70="","",IF(C70&gt;18,1,0))</f>
        <v/>
      </c>
      <c r="G70" s="15" t="str">
        <f t="shared" ref="G70:G72" si="117">IF(C70="","",IF(C70=18,1,0))</f>
        <v/>
      </c>
      <c r="H70" s="15" t="str">
        <f t="shared" ref="H70:H72" si="118">IF(C70="","",IF(C70&lt;18,1,0))</f>
        <v/>
      </c>
      <c r="I70" s="5" t="str">
        <f t="shared" si="113"/>
        <v/>
      </c>
      <c r="J70" s="12">
        <f t="shared" si="114"/>
        <v>0</v>
      </c>
      <c r="K70" s="22" t="s">
        <v>15</v>
      </c>
      <c r="L70" s="32" t="s">
        <v>74</v>
      </c>
      <c r="M70" s="25" t="str">
        <f t="shared" ref="M70:M72" si="119">IF(C70="","",36-C70)</f>
        <v/>
      </c>
      <c r="N70" s="50" t="str">
        <f t="shared" ref="N70:N72" si="120">IF(D70="","",11-D70)</f>
        <v/>
      </c>
      <c r="O70" s="48" t="str">
        <f t="shared" ref="O70:O72" si="121">IF(M70="","",M70-C70)</f>
        <v/>
      </c>
      <c r="P70" s="48" t="str">
        <f t="shared" ref="P70:P72" si="122">IF(C70="","",IF(C70&lt;18,1,0))</f>
        <v/>
      </c>
      <c r="Q70" s="48" t="str">
        <f t="shared" ref="Q70:Q72" si="123">IF(C70="","",IF(C70=18,1,0))</f>
        <v/>
      </c>
      <c r="R70" s="48" t="str">
        <f t="shared" ref="R70:R72" si="124">IF(C70="","",IF(C70&gt;18,1,0))</f>
        <v/>
      </c>
      <c r="S70" s="48" t="str">
        <f t="shared" si="115"/>
        <v/>
      </c>
      <c r="T70" s="48" t="str">
        <f t="shared" ref="T70:T72" si="125">IF(N70="","",N70+M70*1000+O70*1000000+S70*1000000000)</f>
        <v/>
      </c>
      <c r="U70" s="55"/>
    </row>
    <row r="71" spans="1:21" ht="20.25" hidden="1" customHeight="1">
      <c r="A71" s="79" t="s">
        <v>25</v>
      </c>
      <c r="B71" s="32" t="s">
        <v>73</v>
      </c>
      <c r="C71" s="25" t="str">
        <f>""</f>
        <v/>
      </c>
      <c r="D71" s="13"/>
      <c r="E71" s="15" t="str">
        <f>IF(C71="","",C71-M71)</f>
        <v/>
      </c>
      <c r="F71" s="15" t="str">
        <f t="shared" si="116"/>
        <v/>
      </c>
      <c r="G71" s="15" t="str">
        <f t="shared" si="117"/>
        <v/>
      </c>
      <c r="H71" s="15" t="str">
        <f t="shared" si="118"/>
        <v/>
      </c>
      <c r="I71" s="5" t="str">
        <f t="shared" si="113"/>
        <v/>
      </c>
      <c r="J71" s="12">
        <f t="shared" si="114"/>
        <v>0</v>
      </c>
      <c r="K71" s="22" t="s">
        <v>15</v>
      </c>
      <c r="L71" s="32" t="s">
        <v>77</v>
      </c>
      <c r="M71" s="25" t="str">
        <f t="shared" si="119"/>
        <v/>
      </c>
      <c r="N71" s="50" t="str">
        <f t="shared" si="120"/>
        <v/>
      </c>
      <c r="O71" s="48" t="str">
        <f t="shared" si="121"/>
        <v/>
      </c>
      <c r="P71" s="48" t="str">
        <f t="shared" si="122"/>
        <v/>
      </c>
      <c r="Q71" s="48" t="str">
        <f t="shared" si="123"/>
        <v/>
      </c>
      <c r="R71" s="48" t="str">
        <f t="shared" si="124"/>
        <v/>
      </c>
      <c r="S71" s="48" t="str">
        <f t="shared" si="115"/>
        <v/>
      </c>
      <c r="T71" s="48" t="str">
        <f t="shared" si="125"/>
        <v/>
      </c>
      <c r="U71" s="55"/>
    </row>
    <row r="72" spans="1:21" ht="20.25" hidden="1" customHeight="1" thickBot="1">
      <c r="A72" s="80" t="s">
        <v>25</v>
      </c>
      <c r="B72" s="33" t="s">
        <v>71</v>
      </c>
      <c r="C72" s="26" t="str">
        <f>""</f>
        <v/>
      </c>
      <c r="D72" s="14"/>
      <c r="E72" s="51" t="str">
        <f>IF(C72="","",C72-M72)</f>
        <v/>
      </c>
      <c r="F72" s="51" t="str">
        <f t="shared" si="116"/>
        <v/>
      </c>
      <c r="G72" s="51" t="str">
        <f t="shared" si="117"/>
        <v/>
      </c>
      <c r="H72" s="51" t="str">
        <f t="shared" si="118"/>
        <v/>
      </c>
      <c r="I72" s="5" t="str">
        <f t="shared" si="113"/>
        <v/>
      </c>
      <c r="J72" s="12">
        <f t="shared" si="114"/>
        <v>0</v>
      </c>
      <c r="K72" s="23" t="s">
        <v>15</v>
      </c>
      <c r="L72" s="33" t="s">
        <v>75</v>
      </c>
      <c r="M72" s="26" t="str">
        <f t="shared" si="119"/>
        <v/>
      </c>
      <c r="N72" s="53" t="str">
        <f t="shared" si="120"/>
        <v/>
      </c>
      <c r="O72" s="48" t="str">
        <f t="shared" si="121"/>
        <v/>
      </c>
      <c r="P72" s="48" t="str">
        <f t="shared" si="122"/>
        <v/>
      </c>
      <c r="Q72" s="48" t="str">
        <f t="shared" si="123"/>
        <v/>
      </c>
      <c r="R72" s="48" t="str">
        <f t="shared" si="124"/>
        <v/>
      </c>
      <c r="S72" s="48" t="str">
        <f t="shared" si="115"/>
        <v/>
      </c>
      <c r="T72" s="48" t="str">
        <f t="shared" si="125"/>
        <v/>
      </c>
      <c r="U72" s="55"/>
    </row>
    <row r="73" spans="1:21" ht="20.25" hidden="1" customHeight="1" thickBot="1">
      <c r="A73" s="1"/>
      <c r="B73" s="30"/>
      <c r="C73" s="30"/>
      <c r="I73" s="5" t="str">
        <f t="shared" si="113"/>
        <v/>
      </c>
      <c r="J73" s="12">
        <f t="shared" si="114"/>
        <v>0</v>
      </c>
      <c r="M73" s="30"/>
      <c r="N73" s="16"/>
      <c r="O73" s="48"/>
      <c r="P73" s="48"/>
      <c r="Q73" s="48"/>
      <c r="R73" s="48"/>
      <c r="S73" s="48" t="str">
        <f t="shared" si="115"/>
        <v/>
      </c>
      <c r="T73" s="55"/>
      <c r="U73" s="55"/>
    </row>
    <row r="74" spans="1:21" s="2" customFormat="1" ht="20.25" hidden="1" customHeight="1">
      <c r="A74" s="27"/>
      <c r="B74" s="31" t="s">
        <v>3</v>
      </c>
      <c r="C74" s="28" t="s">
        <v>4</v>
      </c>
      <c r="D74" s="17" t="s">
        <v>23</v>
      </c>
      <c r="E74" s="17" t="s">
        <v>6</v>
      </c>
      <c r="F74" s="17" t="s">
        <v>7</v>
      </c>
      <c r="G74" s="17" t="s">
        <v>8</v>
      </c>
      <c r="H74" s="17" t="s">
        <v>9</v>
      </c>
      <c r="I74" s="5" t="e">
        <f t="shared" si="113"/>
        <v>#VALUE!</v>
      </c>
      <c r="J74" s="12" t="e">
        <f t="shared" si="114"/>
        <v>#VALUE!</v>
      </c>
      <c r="K74" s="36"/>
      <c r="L74" s="35" t="s">
        <v>12</v>
      </c>
      <c r="M74" s="28" t="s">
        <v>4</v>
      </c>
      <c r="N74" s="18" t="s">
        <v>23</v>
      </c>
      <c r="O74" s="49" t="s">
        <v>6</v>
      </c>
      <c r="P74" s="49" t="s">
        <v>7</v>
      </c>
      <c r="Q74" s="49" t="s">
        <v>8</v>
      </c>
      <c r="R74" s="49" t="s">
        <v>9</v>
      </c>
      <c r="S74" s="48" t="e">
        <f t="shared" si="115"/>
        <v>#VALUE!</v>
      </c>
      <c r="T74" s="54"/>
      <c r="U74" s="54"/>
    </row>
    <row r="75" spans="1:21" ht="20.25" hidden="1" customHeight="1">
      <c r="A75" s="78" t="s">
        <v>36</v>
      </c>
      <c r="B75" s="32" t="s">
        <v>75</v>
      </c>
      <c r="C75" s="25" t="str">
        <f>""</f>
        <v/>
      </c>
      <c r="D75" s="13"/>
      <c r="E75" s="15" t="str">
        <f>IF(C75="","",C75-M75)</f>
        <v/>
      </c>
      <c r="F75" s="15" t="str">
        <f>IF(C75="","",IF(C75&gt;18,1,0))</f>
        <v/>
      </c>
      <c r="G75" s="15" t="str">
        <f>IF(C75="","",IF(C75=18,1,0))</f>
        <v/>
      </c>
      <c r="H75" s="15" t="str">
        <f>IF(C75="","",IF(C75&lt;18,1,0))</f>
        <v/>
      </c>
      <c r="I75" s="5" t="str">
        <f t="shared" si="113"/>
        <v/>
      </c>
      <c r="J75" s="12">
        <f t="shared" si="114"/>
        <v>0</v>
      </c>
      <c r="K75" s="22" t="s">
        <v>15</v>
      </c>
      <c r="L75" s="32" t="s">
        <v>70</v>
      </c>
      <c r="M75" s="25" t="str">
        <f>IF(C75="","",36-C75)</f>
        <v/>
      </c>
      <c r="N75" s="50" t="str">
        <f>IF(D75="","",11-D75)</f>
        <v/>
      </c>
      <c r="O75" s="48" t="str">
        <f>IF(M75="","",M75-C75)</f>
        <v/>
      </c>
      <c r="P75" s="48" t="str">
        <f>IF(C75="","",IF(C75&lt;18,1,0))</f>
        <v/>
      </c>
      <c r="Q75" s="48" t="str">
        <f>IF(C75="","",IF(C75=18,1,0))</f>
        <v/>
      </c>
      <c r="R75" s="48" t="str">
        <f>IF(C75="","",IF(C75&gt;18,1,0))</f>
        <v/>
      </c>
      <c r="S75" s="48" t="str">
        <f t="shared" si="115"/>
        <v/>
      </c>
      <c r="T75" s="48" t="str">
        <f>IF(N75="","",N75+M75*1000+O75*1000000+S75*1000000000)</f>
        <v/>
      </c>
      <c r="U75" s="55"/>
    </row>
    <row r="76" spans="1:21" ht="20.25" hidden="1" customHeight="1">
      <c r="A76" s="79" t="s">
        <v>25</v>
      </c>
      <c r="B76" s="32" t="s">
        <v>77</v>
      </c>
      <c r="C76" s="25" t="str">
        <f>""</f>
        <v/>
      </c>
      <c r="D76" s="13"/>
      <c r="E76" s="15" t="str">
        <f>IF(C76="","",C76-M76)</f>
        <v/>
      </c>
      <c r="F76" s="15" t="str">
        <f t="shared" ref="F76:F78" si="126">IF(C76="","",IF(C76&gt;18,1,0))</f>
        <v/>
      </c>
      <c r="G76" s="15" t="str">
        <f t="shared" ref="G76:G78" si="127">IF(C76="","",IF(C76=18,1,0))</f>
        <v/>
      </c>
      <c r="H76" s="15" t="str">
        <f t="shared" ref="H76:H78" si="128">IF(C76="","",IF(C76&lt;18,1,0))</f>
        <v/>
      </c>
      <c r="I76" s="5" t="str">
        <f t="shared" si="113"/>
        <v/>
      </c>
      <c r="J76" s="12">
        <f t="shared" si="114"/>
        <v>0</v>
      </c>
      <c r="K76" s="22" t="s">
        <v>15</v>
      </c>
      <c r="L76" s="32" t="s">
        <v>71</v>
      </c>
      <c r="M76" s="25" t="str">
        <f t="shared" ref="M76:M78" si="129">IF(C76="","",36-C76)</f>
        <v/>
      </c>
      <c r="N76" s="50" t="str">
        <f t="shared" ref="N76:N78" si="130">IF(D76="","",11-D76)</f>
        <v/>
      </c>
      <c r="O76" s="48" t="str">
        <f t="shared" ref="O76:O78" si="131">IF(M76="","",M76-C76)</f>
        <v/>
      </c>
      <c r="P76" s="48" t="str">
        <f t="shared" ref="P76:P78" si="132">IF(C76="","",IF(C76&lt;18,1,0))</f>
        <v/>
      </c>
      <c r="Q76" s="48" t="str">
        <f t="shared" ref="Q76:Q78" si="133">IF(C76="","",IF(C76=18,1,0))</f>
        <v/>
      </c>
      <c r="R76" s="48" t="str">
        <f t="shared" ref="R76:R78" si="134">IF(C76="","",IF(C76&gt;18,1,0))</f>
        <v/>
      </c>
      <c r="S76" s="48" t="str">
        <f t="shared" si="115"/>
        <v/>
      </c>
      <c r="T76" s="48" t="str">
        <f t="shared" ref="T76:T78" si="135">IF(N76="","",N76+M76*1000+O76*1000000+S76*1000000000)</f>
        <v/>
      </c>
      <c r="U76" s="55"/>
    </row>
    <row r="77" spans="1:21" ht="20.25" hidden="1" customHeight="1">
      <c r="A77" s="79" t="s">
        <v>25</v>
      </c>
      <c r="B77" s="32" t="s">
        <v>73</v>
      </c>
      <c r="C77" s="25" t="str">
        <f>""</f>
        <v/>
      </c>
      <c r="D77" s="13"/>
      <c r="E77" s="15" t="str">
        <f>IF(C77="","",C77-M77)</f>
        <v/>
      </c>
      <c r="F77" s="15" t="str">
        <f t="shared" si="126"/>
        <v/>
      </c>
      <c r="G77" s="15" t="str">
        <f t="shared" si="127"/>
        <v/>
      </c>
      <c r="H77" s="15" t="str">
        <f t="shared" si="128"/>
        <v/>
      </c>
      <c r="I77" s="5" t="str">
        <f t="shared" si="113"/>
        <v/>
      </c>
      <c r="J77" s="12">
        <f t="shared" si="114"/>
        <v>0</v>
      </c>
      <c r="K77" s="22" t="s">
        <v>15</v>
      </c>
      <c r="L77" s="32" t="s">
        <v>74</v>
      </c>
      <c r="M77" s="25" t="str">
        <f t="shared" si="129"/>
        <v/>
      </c>
      <c r="N77" s="50" t="str">
        <f t="shared" si="130"/>
        <v/>
      </c>
      <c r="O77" s="48" t="str">
        <f t="shared" si="131"/>
        <v/>
      </c>
      <c r="P77" s="48" t="str">
        <f t="shared" si="132"/>
        <v/>
      </c>
      <c r="Q77" s="48" t="str">
        <f t="shared" si="133"/>
        <v/>
      </c>
      <c r="R77" s="48" t="str">
        <f t="shared" si="134"/>
        <v/>
      </c>
      <c r="S77" s="48" t="str">
        <f t="shared" si="115"/>
        <v/>
      </c>
      <c r="T77" s="48" t="str">
        <f t="shared" si="135"/>
        <v/>
      </c>
      <c r="U77" s="55"/>
    </row>
    <row r="78" spans="1:21" ht="20.25" hidden="1" customHeight="1" thickBot="1">
      <c r="A78" s="80" t="s">
        <v>25</v>
      </c>
      <c r="B78" s="33" t="s">
        <v>72</v>
      </c>
      <c r="C78" s="26" t="str">
        <f>""</f>
        <v/>
      </c>
      <c r="D78" s="14"/>
      <c r="E78" s="51" t="str">
        <f>IF(C78="","",C78-M78)</f>
        <v/>
      </c>
      <c r="F78" s="51" t="str">
        <f t="shared" si="126"/>
        <v/>
      </c>
      <c r="G78" s="51" t="str">
        <f t="shared" si="127"/>
        <v/>
      </c>
      <c r="H78" s="51" t="str">
        <f t="shared" si="128"/>
        <v/>
      </c>
      <c r="I78" s="5" t="str">
        <f t="shared" si="113"/>
        <v/>
      </c>
      <c r="J78" s="12">
        <f t="shared" si="114"/>
        <v>0</v>
      </c>
      <c r="K78" s="23" t="s">
        <v>15</v>
      </c>
      <c r="L78" s="33" t="s">
        <v>76</v>
      </c>
      <c r="M78" s="26" t="str">
        <f t="shared" si="129"/>
        <v/>
      </c>
      <c r="N78" s="53" t="str">
        <f t="shared" si="130"/>
        <v/>
      </c>
      <c r="O78" s="48" t="str">
        <f t="shared" si="131"/>
        <v/>
      </c>
      <c r="P78" s="48" t="str">
        <f t="shared" si="132"/>
        <v/>
      </c>
      <c r="Q78" s="48" t="str">
        <f t="shared" si="133"/>
        <v/>
      </c>
      <c r="R78" s="48" t="str">
        <f t="shared" si="134"/>
        <v/>
      </c>
      <c r="S78" s="48" t="str">
        <f t="shared" si="115"/>
        <v/>
      </c>
      <c r="T78" s="48" t="str">
        <f t="shared" si="135"/>
        <v/>
      </c>
      <c r="U78" s="55"/>
    </row>
    <row r="79" spans="1:21" ht="20.25" hidden="1" customHeight="1" thickBot="1">
      <c r="A79" s="1"/>
      <c r="B79" s="30"/>
      <c r="C79" s="30"/>
      <c r="I79" s="5" t="str">
        <f t="shared" si="113"/>
        <v/>
      </c>
      <c r="J79" s="12">
        <f t="shared" si="114"/>
        <v>0</v>
      </c>
      <c r="M79" s="30"/>
      <c r="N79" s="16"/>
      <c r="O79" s="48"/>
      <c r="P79" s="48"/>
      <c r="Q79" s="48"/>
      <c r="R79" s="48"/>
      <c r="S79" s="48" t="str">
        <f t="shared" si="115"/>
        <v/>
      </c>
      <c r="T79" s="55"/>
      <c r="U79" s="55"/>
    </row>
    <row r="80" spans="1:21" s="2" customFormat="1" ht="20.25" hidden="1" customHeight="1">
      <c r="A80" s="27"/>
      <c r="B80" s="31" t="s">
        <v>3</v>
      </c>
      <c r="C80" s="28" t="s">
        <v>4</v>
      </c>
      <c r="D80" s="17" t="s">
        <v>23</v>
      </c>
      <c r="E80" s="17" t="s">
        <v>6</v>
      </c>
      <c r="F80" s="17" t="s">
        <v>7</v>
      </c>
      <c r="G80" s="17" t="s">
        <v>8</v>
      </c>
      <c r="H80" s="17" t="s">
        <v>9</v>
      </c>
      <c r="I80" s="5" t="e">
        <f t="shared" si="113"/>
        <v>#VALUE!</v>
      </c>
      <c r="J80" s="12" t="e">
        <f t="shared" si="114"/>
        <v>#VALUE!</v>
      </c>
      <c r="K80" s="36"/>
      <c r="L80" s="35" t="s">
        <v>12</v>
      </c>
      <c r="M80" s="28" t="s">
        <v>4</v>
      </c>
      <c r="N80" s="18" t="s">
        <v>23</v>
      </c>
      <c r="O80" s="49" t="s">
        <v>6</v>
      </c>
      <c r="P80" s="49" t="s">
        <v>7</v>
      </c>
      <c r="Q80" s="49" t="s">
        <v>8</v>
      </c>
      <c r="R80" s="49" t="s">
        <v>9</v>
      </c>
      <c r="S80" s="48" t="e">
        <f t="shared" si="115"/>
        <v>#VALUE!</v>
      </c>
      <c r="T80" s="54"/>
      <c r="U80" s="54"/>
    </row>
    <row r="81" spans="1:21" ht="20.25" hidden="1" customHeight="1">
      <c r="A81" s="78" t="s">
        <v>37</v>
      </c>
      <c r="B81" s="32" t="s">
        <v>74</v>
      </c>
      <c r="C81" s="25" t="str">
        <f>""</f>
        <v/>
      </c>
      <c r="D81" s="13"/>
      <c r="E81" s="15" t="str">
        <f>IF(C81="","",C81-M81)</f>
        <v/>
      </c>
      <c r="F81" s="15" t="str">
        <f>IF(C81="","",IF(C81&gt;18,1,0))</f>
        <v/>
      </c>
      <c r="G81" s="15" t="str">
        <f>IF(C81="","",IF(C81=18,1,0))</f>
        <v/>
      </c>
      <c r="H81" s="15" t="str">
        <f>IF(C81="","",IF(C81&lt;18,1,0))</f>
        <v/>
      </c>
      <c r="I81" s="5" t="str">
        <f t="shared" si="113"/>
        <v/>
      </c>
      <c r="J81" s="12">
        <f t="shared" si="114"/>
        <v>0</v>
      </c>
      <c r="K81" s="22" t="s">
        <v>15</v>
      </c>
      <c r="L81" s="32" t="s">
        <v>72</v>
      </c>
      <c r="M81" s="25" t="str">
        <f>IF(C81="","",36-C81)</f>
        <v/>
      </c>
      <c r="N81" s="50" t="str">
        <f>IF(D81="","",11-D81)</f>
        <v/>
      </c>
      <c r="O81" s="48" t="str">
        <f>IF(M81="","",M81-C81)</f>
        <v/>
      </c>
      <c r="P81" s="48" t="str">
        <f>IF(C81="","",IF(C81&lt;18,1,0))</f>
        <v/>
      </c>
      <c r="Q81" s="48" t="str">
        <f>IF(C81="","",IF(C81=18,1,0))</f>
        <v/>
      </c>
      <c r="R81" s="48" t="str">
        <f>IF(C81="","",IF(C81&gt;18,1,0))</f>
        <v/>
      </c>
      <c r="S81" s="48" t="str">
        <f t="shared" si="115"/>
        <v/>
      </c>
      <c r="T81" s="48" t="str">
        <f>IF(N81="","",N81+M81*1000+O81*1000000+S81*1000000000)</f>
        <v/>
      </c>
      <c r="U81" s="55"/>
    </row>
    <row r="82" spans="1:21" ht="20.25" hidden="1" customHeight="1">
      <c r="A82" s="79" t="s">
        <v>25</v>
      </c>
      <c r="B82" s="32" t="s">
        <v>70</v>
      </c>
      <c r="C82" s="25" t="str">
        <f>""</f>
        <v/>
      </c>
      <c r="D82" s="13"/>
      <c r="E82" s="15" t="str">
        <f>IF(C82="","",C82-M82)</f>
        <v/>
      </c>
      <c r="F82" s="15" t="str">
        <f t="shared" ref="F82:F84" si="136">IF(C82="","",IF(C82&gt;18,1,0))</f>
        <v/>
      </c>
      <c r="G82" s="15" t="str">
        <f t="shared" ref="G82:G84" si="137">IF(C82="","",IF(C82=18,1,0))</f>
        <v/>
      </c>
      <c r="H82" s="15" t="str">
        <f t="shared" ref="H82:H84" si="138">IF(C82="","",IF(C82&lt;18,1,0))</f>
        <v/>
      </c>
      <c r="I82" s="5" t="str">
        <f t="shared" si="113"/>
        <v/>
      </c>
      <c r="J82" s="12">
        <f t="shared" si="114"/>
        <v>0</v>
      </c>
      <c r="K82" s="22" t="s">
        <v>15</v>
      </c>
      <c r="L82" s="32" t="s">
        <v>77</v>
      </c>
      <c r="M82" s="25" t="str">
        <f t="shared" ref="M82:M84" si="139">IF(C82="","",36-C82)</f>
        <v/>
      </c>
      <c r="N82" s="50" t="str">
        <f t="shared" ref="N82:N84" si="140">IF(D82="","",11-D82)</f>
        <v/>
      </c>
      <c r="O82" s="48" t="str">
        <f t="shared" ref="O82:O84" si="141">IF(M82="","",M82-C82)</f>
        <v/>
      </c>
      <c r="P82" s="48" t="str">
        <f t="shared" ref="P82:P84" si="142">IF(C82="","",IF(C82&lt;18,1,0))</f>
        <v/>
      </c>
      <c r="Q82" s="48" t="str">
        <f t="shared" ref="Q82:Q84" si="143">IF(C82="","",IF(C82=18,1,0))</f>
        <v/>
      </c>
      <c r="R82" s="48" t="str">
        <f t="shared" ref="R82:R84" si="144">IF(C82="","",IF(C82&gt;18,1,0))</f>
        <v/>
      </c>
      <c r="S82" s="48" t="str">
        <f t="shared" si="115"/>
        <v/>
      </c>
      <c r="T82" s="48" t="str">
        <f t="shared" ref="T82:T84" si="145">IF(N82="","",N82+M82*1000+O82*1000000+S82*1000000000)</f>
        <v/>
      </c>
      <c r="U82" s="55"/>
    </row>
    <row r="83" spans="1:21" ht="20.25" hidden="1" customHeight="1">
      <c r="A83" s="79" t="s">
        <v>25</v>
      </c>
      <c r="B83" s="32" t="s">
        <v>76</v>
      </c>
      <c r="C83" s="25" t="str">
        <f>""</f>
        <v/>
      </c>
      <c r="D83" s="13"/>
      <c r="E83" s="15" t="str">
        <f>IF(C83="","",C83-M83)</f>
        <v/>
      </c>
      <c r="F83" s="15" t="str">
        <f t="shared" si="136"/>
        <v/>
      </c>
      <c r="G83" s="15" t="str">
        <f t="shared" si="137"/>
        <v/>
      </c>
      <c r="H83" s="15" t="str">
        <f t="shared" si="138"/>
        <v/>
      </c>
      <c r="I83" s="5" t="str">
        <f t="shared" si="113"/>
        <v/>
      </c>
      <c r="J83" s="12">
        <f t="shared" si="114"/>
        <v>0</v>
      </c>
      <c r="K83" s="22" t="s">
        <v>15</v>
      </c>
      <c r="L83" s="32" t="s">
        <v>75</v>
      </c>
      <c r="M83" s="25" t="str">
        <f t="shared" si="139"/>
        <v/>
      </c>
      <c r="N83" s="50" t="str">
        <f t="shared" si="140"/>
        <v/>
      </c>
      <c r="O83" s="48" t="str">
        <f t="shared" si="141"/>
        <v/>
      </c>
      <c r="P83" s="48" t="str">
        <f t="shared" si="142"/>
        <v/>
      </c>
      <c r="Q83" s="48" t="str">
        <f t="shared" si="143"/>
        <v/>
      </c>
      <c r="R83" s="48" t="str">
        <f t="shared" si="144"/>
        <v/>
      </c>
      <c r="S83" s="48" t="str">
        <f t="shared" si="115"/>
        <v/>
      </c>
      <c r="T83" s="48" t="str">
        <f t="shared" si="145"/>
        <v/>
      </c>
      <c r="U83" s="55"/>
    </row>
    <row r="84" spans="1:21" ht="20.25" hidden="1" customHeight="1" thickBot="1">
      <c r="A84" s="80" t="s">
        <v>25</v>
      </c>
      <c r="B84" s="33" t="s">
        <v>71</v>
      </c>
      <c r="C84" s="26" t="str">
        <f>""</f>
        <v/>
      </c>
      <c r="D84" s="14"/>
      <c r="E84" s="51" t="str">
        <f>IF(C84="","",C84-M84)</f>
        <v/>
      </c>
      <c r="F84" s="51" t="str">
        <f t="shared" si="136"/>
        <v/>
      </c>
      <c r="G84" s="51" t="str">
        <f t="shared" si="137"/>
        <v/>
      </c>
      <c r="H84" s="51" t="str">
        <f t="shared" si="138"/>
        <v/>
      </c>
      <c r="I84" s="5" t="str">
        <f t="shared" si="113"/>
        <v/>
      </c>
      <c r="J84" s="12">
        <f t="shared" si="114"/>
        <v>0</v>
      </c>
      <c r="K84" s="23" t="s">
        <v>15</v>
      </c>
      <c r="L84" s="33" t="s">
        <v>73</v>
      </c>
      <c r="M84" s="26" t="str">
        <f t="shared" si="139"/>
        <v/>
      </c>
      <c r="N84" s="53" t="str">
        <f t="shared" si="140"/>
        <v/>
      </c>
      <c r="O84" s="48" t="str">
        <f t="shared" si="141"/>
        <v/>
      </c>
      <c r="P84" s="48" t="str">
        <f t="shared" si="142"/>
        <v/>
      </c>
      <c r="Q84" s="48" t="str">
        <f t="shared" si="143"/>
        <v/>
      </c>
      <c r="R84" s="48" t="str">
        <f t="shared" si="144"/>
        <v/>
      </c>
      <c r="S84" s="48" t="str">
        <f t="shared" si="115"/>
        <v/>
      </c>
      <c r="T84" s="48" t="str">
        <f t="shared" si="145"/>
        <v/>
      </c>
      <c r="U84" s="55"/>
    </row>
    <row r="85" spans="1:21" ht="20.25" hidden="1" customHeight="1">
      <c r="A85" s="1" t="s">
        <v>25</v>
      </c>
      <c r="B85" s="30" t="s">
        <v>25</v>
      </c>
      <c r="I85" s="5" t="str">
        <f t="shared" si="113"/>
        <v/>
      </c>
      <c r="J85" s="12">
        <f t="shared" si="114"/>
        <v>0</v>
      </c>
      <c r="K85" s="20"/>
      <c r="L85" s="30" t="s">
        <v>25</v>
      </c>
      <c r="M85" s="29"/>
      <c r="N85"/>
      <c r="O85"/>
    </row>
    <row r="86" spans="1:21" s="6" customFormat="1" ht="20.25" hidden="1" customHeight="1">
      <c r="A86" s="19" t="s">
        <v>25</v>
      </c>
      <c r="B86" s="34" t="s">
        <v>25</v>
      </c>
      <c r="C86" s="24"/>
      <c r="D86" s="8"/>
      <c r="E86" s="8"/>
      <c r="F86" s="8"/>
      <c r="G86" s="8"/>
      <c r="H86" s="8"/>
      <c r="I86" s="5" t="str">
        <f t="shared" si="113"/>
        <v/>
      </c>
      <c r="J86" s="12">
        <f t="shared" si="114"/>
        <v>0</v>
      </c>
      <c r="K86" s="20"/>
      <c r="L86" s="30" t="s">
        <v>25</v>
      </c>
      <c r="M86" s="29"/>
      <c r="N86"/>
      <c r="O86"/>
      <c r="P86"/>
      <c r="Q86"/>
      <c r="R86"/>
      <c r="S86"/>
      <c r="T86"/>
    </row>
    <row r="87" spans="1:21" ht="20.25" hidden="1" customHeight="1">
      <c r="A87" s="1"/>
      <c r="B87" s="30" t="str">
        <f t="shared" ref="B87:B150" si="146">L3</f>
        <v>DUNIERES</v>
      </c>
      <c r="C87" s="20">
        <f t="shared" ref="C87:H102" si="147">IF(M3="",0,M3)</f>
        <v>10</v>
      </c>
      <c r="D87" s="1">
        <f t="shared" si="147"/>
        <v>4</v>
      </c>
      <c r="E87" s="1">
        <f t="shared" si="147"/>
        <v>-16</v>
      </c>
      <c r="F87" s="1">
        <f t="shared" si="147"/>
        <v>0</v>
      </c>
      <c r="G87" s="1">
        <f t="shared" si="147"/>
        <v>0</v>
      </c>
      <c r="H87" s="1">
        <f t="shared" si="147"/>
        <v>1</v>
      </c>
      <c r="I87" s="5">
        <f t="shared" si="113"/>
        <v>1</v>
      </c>
      <c r="J87" s="12">
        <f t="shared" si="114"/>
        <v>984010004</v>
      </c>
      <c r="K87" s="20"/>
      <c r="L87" s="30" t="s">
        <v>25</v>
      </c>
      <c r="M87" s="29"/>
      <c r="N87"/>
      <c r="O87"/>
    </row>
    <row r="88" spans="1:21" ht="20.25" hidden="1" customHeight="1">
      <c r="A88" s="1"/>
      <c r="B88" s="30" t="str">
        <f t="shared" si="146"/>
        <v>Ste SIGOLENE 1</v>
      </c>
      <c r="C88" s="20">
        <f t="shared" si="147"/>
        <v>8</v>
      </c>
      <c r="D88" s="1">
        <f t="shared" si="147"/>
        <v>4</v>
      </c>
      <c r="E88" s="1">
        <f t="shared" si="147"/>
        <v>-20</v>
      </c>
      <c r="F88" s="1">
        <f t="shared" si="147"/>
        <v>0</v>
      </c>
      <c r="G88" s="1">
        <f t="shared" si="147"/>
        <v>0</v>
      </c>
      <c r="H88" s="1">
        <f t="shared" si="147"/>
        <v>1</v>
      </c>
      <c r="I88" s="5">
        <f t="shared" si="113"/>
        <v>1</v>
      </c>
      <c r="J88" s="12">
        <f t="shared" si="114"/>
        <v>980008004</v>
      </c>
      <c r="K88" s="20"/>
      <c r="L88" s="30" t="s">
        <v>25</v>
      </c>
      <c r="M88" s="29"/>
      <c r="N88"/>
      <c r="O88"/>
    </row>
    <row r="89" spans="1:21" ht="20.25" hidden="1" customHeight="1">
      <c r="A89" s="1"/>
      <c r="B89" s="30" t="str">
        <f t="shared" si="146"/>
        <v>LE CHAMBON 1</v>
      </c>
      <c r="C89" s="20">
        <f t="shared" si="147"/>
        <v>22</v>
      </c>
      <c r="D89" s="1">
        <f t="shared" si="147"/>
        <v>6</v>
      </c>
      <c r="E89" s="1">
        <f t="shared" si="147"/>
        <v>8</v>
      </c>
      <c r="F89" s="1">
        <f t="shared" si="147"/>
        <v>1</v>
      </c>
      <c r="G89" s="1">
        <f t="shared" si="147"/>
        <v>0</v>
      </c>
      <c r="H89" s="1">
        <f t="shared" si="147"/>
        <v>0</v>
      </c>
      <c r="I89" s="5">
        <f t="shared" si="113"/>
        <v>3</v>
      </c>
      <c r="J89" s="12">
        <f t="shared" si="114"/>
        <v>3008022006</v>
      </c>
      <c r="K89" s="20"/>
      <c r="L89" s="30" t="s">
        <v>25</v>
      </c>
      <c r="M89" s="29"/>
      <c r="N89"/>
      <c r="O89"/>
    </row>
    <row r="90" spans="1:21" ht="20.25" hidden="1" customHeight="1">
      <c r="A90" s="1"/>
      <c r="B90" s="30" t="str">
        <f t="shared" si="146"/>
        <v>LA CHAPELLE 2</v>
      </c>
      <c r="C90" s="20">
        <f t="shared" si="147"/>
        <v>20</v>
      </c>
      <c r="D90" s="1">
        <f t="shared" si="147"/>
        <v>6</v>
      </c>
      <c r="E90" s="1">
        <f t="shared" si="147"/>
        <v>4</v>
      </c>
      <c r="F90" s="1">
        <f t="shared" si="147"/>
        <v>1</v>
      </c>
      <c r="G90" s="1">
        <f t="shared" si="147"/>
        <v>0</v>
      </c>
      <c r="H90" s="1">
        <f t="shared" si="147"/>
        <v>0</v>
      </c>
      <c r="I90" s="5">
        <f t="shared" si="113"/>
        <v>3</v>
      </c>
      <c r="J90" s="12">
        <f t="shared" si="114"/>
        <v>3004020006</v>
      </c>
      <c r="K90" s="20"/>
      <c r="L90" s="30" t="s">
        <v>25</v>
      </c>
      <c r="M90" s="29"/>
      <c r="N90"/>
      <c r="O90"/>
    </row>
    <row r="91" spans="1:21" ht="20.25" hidden="1" customHeight="1">
      <c r="A91" s="1"/>
      <c r="B91" s="30">
        <f t="shared" si="146"/>
        <v>0</v>
      </c>
      <c r="C91" s="20">
        <f t="shared" si="147"/>
        <v>0</v>
      </c>
      <c r="D91" s="1">
        <f t="shared" si="147"/>
        <v>0</v>
      </c>
      <c r="E91" s="1">
        <f t="shared" si="147"/>
        <v>0</v>
      </c>
      <c r="F91" s="1">
        <f t="shared" si="147"/>
        <v>0</v>
      </c>
      <c r="G91" s="1">
        <f t="shared" si="147"/>
        <v>0</v>
      </c>
      <c r="H91" s="1">
        <f t="shared" si="147"/>
        <v>0</v>
      </c>
      <c r="I91" s="5">
        <f t="shared" si="113"/>
        <v>0</v>
      </c>
      <c r="J91" s="12">
        <f t="shared" si="114"/>
        <v>0</v>
      </c>
      <c r="K91" s="20"/>
      <c r="L91" s="30" t="s">
        <v>25</v>
      </c>
      <c r="M91" s="29"/>
      <c r="N91"/>
      <c r="O91"/>
    </row>
    <row r="92" spans="1:21" ht="20.25" hidden="1" customHeight="1">
      <c r="A92" s="1"/>
      <c r="B92" s="30" t="str">
        <f t="shared" si="146"/>
        <v>équipe B</v>
      </c>
      <c r="C92" s="20" t="str">
        <f t="shared" si="147"/>
        <v>Points</v>
      </c>
      <c r="D92" s="1" t="str">
        <f t="shared" si="147"/>
        <v>Parties gagnées</v>
      </c>
      <c r="E92" s="1" t="str">
        <f t="shared" si="147"/>
        <v>GA</v>
      </c>
      <c r="F92" s="1" t="str">
        <f t="shared" si="147"/>
        <v>G</v>
      </c>
      <c r="G92" s="1" t="str">
        <f t="shared" si="147"/>
        <v>N</v>
      </c>
      <c r="H92" s="1" t="str">
        <f t="shared" si="147"/>
        <v>P</v>
      </c>
      <c r="I92" s="5" t="e">
        <f t="shared" si="113"/>
        <v>#VALUE!</v>
      </c>
      <c r="J92" s="12" t="e">
        <f t="shared" si="114"/>
        <v>#VALUE!</v>
      </c>
      <c r="K92" s="20"/>
      <c r="L92" s="30" t="s">
        <v>25</v>
      </c>
      <c r="M92" s="29"/>
      <c r="N92"/>
      <c r="O92"/>
    </row>
    <row r="93" spans="1:21" ht="20.25" hidden="1" customHeight="1">
      <c r="A93" s="1"/>
      <c r="B93" s="30" t="str">
        <f t="shared" si="146"/>
        <v>LA CHAPELLE 1</v>
      </c>
      <c r="C93" s="20">
        <f t="shared" si="147"/>
        <v>16</v>
      </c>
      <c r="D93" s="1">
        <f t="shared" si="147"/>
        <v>6</v>
      </c>
      <c r="E93" s="1">
        <f t="shared" si="147"/>
        <v>-4</v>
      </c>
      <c r="F93" s="1">
        <f t="shared" si="147"/>
        <v>0</v>
      </c>
      <c r="G93" s="1">
        <f t="shared" si="147"/>
        <v>0</v>
      </c>
      <c r="H93" s="1">
        <f t="shared" si="147"/>
        <v>1</v>
      </c>
      <c r="I93" s="5">
        <f t="shared" si="113"/>
        <v>1</v>
      </c>
      <c r="J93" s="12">
        <f t="shared" si="114"/>
        <v>996016006</v>
      </c>
      <c r="K93" s="20"/>
      <c r="L93" s="30" t="s">
        <v>25</v>
      </c>
      <c r="M93" s="29"/>
      <c r="N93"/>
      <c r="O93"/>
    </row>
    <row r="94" spans="1:21" ht="20.25" hidden="1" customHeight="1">
      <c r="A94" s="1"/>
      <c r="B94" s="30" t="str">
        <f t="shared" si="146"/>
        <v>AUREC 1</v>
      </c>
      <c r="C94" s="20">
        <f t="shared" si="147"/>
        <v>18</v>
      </c>
      <c r="D94" s="1">
        <f t="shared" si="147"/>
        <v>5</v>
      </c>
      <c r="E94" s="1">
        <f t="shared" si="147"/>
        <v>0</v>
      </c>
      <c r="F94" s="1">
        <f t="shared" si="147"/>
        <v>0</v>
      </c>
      <c r="G94" s="1">
        <f t="shared" si="147"/>
        <v>1</v>
      </c>
      <c r="H94" s="1">
        <f t="shared" si="147"/>
        <v>0</v>
      </c>
      <c r="I94" s="5">
        <f t="shared" si="113"/>
        <v>2</v>
      </c>
      <c r="J94" s="12">
        <f t="shared" si="114"/>
        <v>2000018005</v>
      </c>
      <c r="K94" s="20"/>
      <c r="L94" s="30" t="s">
        <v>25</v>
      </c>
      <c r="M94" s="29"/>
      <c r="N94"/>
      <c r="O94"/>
    </row>
    <row r="95" spans="1:21" ht="20.25" hidden="1" customHeight="1">
      <c r="A95" s="1"/>
      <c r="B95" s="30" t="str">
        <f t="shared" si="146"/>
        <v>LA SEAUVE 1</v>
      </c>
      <c r="C95" s="20">
        <f t="shared" si="147"/>
        <v>22</v>
      </c>
      <c r="D95" s="1">
        <f t="shared" si="147"/>
        <v>7</v>
      </c>
      <c r="E95" s="1">
        <f t="shared" si="147"/>
        <v>8</v>
      </c>
      <c r="F95" s="1">
        <f t="shared" si="147"/>
        <v>1</v>
      </c>
      <c r="G95" s="1">
        <f t="shared" si="147"/>
        <v>0</v>
      </c>
      <c r="H95" s="1">
        <f t="shared" si="147"/>
        <v>0</v>
      </c>
      <c r="I95" s="5">
        <f t="shared" si="113"/>
        <v>3</v>
      </c>
      <c r="J95" s="12">
        <f t="shared" si="114"/>
        <v>3008022007</v>
      </c>
      <c r="K95" s="20"/>
      <c r="L95" s="30" t="s">
        <v>25</v>
      </c>
      <c r="M95" s="29"/>
      <c r="N95"/>
      <c r="O95"/>
    </row>
    <row r="96" spans="1:21" ht="20.25" hidden="1" customHeight="1">
      <c r="A96" s="1"/>
      <c r="B96" s="30" t="str">
        <f t="shared" si="146"/>
        <v>St DIDIER</v>
      </c>
      <c r="C96" s="20">
        <f t="shared" si="147"/>
        <v>10</v>
      </c>
      <c r="D96" s="1">
        <f t="shared" si="147"/>
        <v>4</v>
      </c>
      <c r="E96" s="1">
        <f t="shared" si="147"/>
        <v>-16</v>
      </c>
      <c r="F96" s="1">
        <f t="shared" si="147"/>
        <v>0</v>
      </c>
      <c r="G96" s="1">
        <f t="shared" si="147"/>
        <v>0</v>
      </c>
      <c r="H96" s="1">
        <f t="shared" si="147"/>
        <v>1</v>
      </c>
      <c r="I96" s="5">
        <f t="shared" si="113"/>
        <v>1</v>
      </c>
      <c r="J96" s="12">
        <f t="shared" si="114"/>
        <v>984010004</v>
      </c>
      <c r="K96" s="20"/>
      <c r="L96" s="30" t="s">
        <v>25</v>
      </c>
      <c r="M96" s="29"/>
      <c r="N96"/>
      <c r="O96"/>
    </row>
    <row r="97" spans="1:15" ht="20.25" hidden="1" customHeight="1">
      <c r="A97" s="1"/>
      <c r="B97" s="30">
        <f t="shared" si="146"/>
        <v>0</v>
      </c>
      <c r="C97" s="20">
        <f t="shared" si="147"/>
        <v>0</v>
      </c>
      <c r="D97" s="1">
        <f t="shared" si="147"/>
        <v>0</v>
      </c>
      <c r="E97" s="1">
        <f t="shared" si="147"/>
        <v>0</v>
      </c>
      <c r="F97" s="1">
        <f t="shared" si="147"/>
        <v>0</v>
      </c>
      <c r="G97" s="1">
        <f t="shared" si="147"/>
        <v>0</v>
      </c>
      <c r="H97" s="1">
        <f t="shared" si="147"/>
        <v>0</v>
      </c>
      <c r="I97" s="5">
        <f t="shared" si="113"/>
        <v>0</v>
      </c>
      <c r="J97" s="12">
        <f t="shared" si="114"/>
        <v>0</v>
      </c>
      <c r="K97" s="20"/>
      <c r="L97" s="30" t="s">
        <v>25</v>
      </c>
      <c r="M97" s="29"/>
      <c r="N97"/>
      <c r="O97"/>
    </row>
    <row r="98" spans="1:15" ht="20.25" hidden="1" customHeight="1">
      <c r="A98" s="1"/>
      <c r="B98" s="30" t="str">
        <f t="shared" si="146"/>
        <v>équipe B</v>
      </c>
      <c r="C98" s="20" t="str">
        <f t="shared" si="147"/>
        <v>Points</v>
      </c>
      <c r="D98" s="1" t="str">
        <f t="shared" si="147"/>
        <v>Parties gagnées</v>
      </c>
      <c r="E98" s="1" t="str">
        <f t="shared" si="147"/>
        <v>GA</v>
      </c>
      <c r="F98" s="1" t="str">
        <f t="shared" si="147"/>
        <v>G</v>
      </c>
      <c r="G98" s="1" t="str">
        <f t="shared" si="147"/>
        <v>N</v>
      </c>
      <c r="H98" s="1" t="str">
        <f t="shared" si="147"/>
        <v>P</v>
      </c>
      <c r="I98" s="5" t="e">
        <f t="shared" si="113"/>
        <v>#VALUE!</v>
      </c>
      <c r="J98" s="12" t="e">
        <f t="shared" si="114"/>
        <v>#VALUE!</v>
      </c>
      <c r="K98" s="20"/>
      <c r="L98" s="30" t="s">
        <v>25</v>
      </c>
      <c r="M98" s="29"/>
      <c r="N98"/>
      <c r="O98"/>
    </row>
    <row r="99" spans="1:15" ht="20.25" hidden="1" customHeight="1">
      <c r="A99" s="1"/>
      <c r="B99" s="30" t="str">
        <f t="shared" si="146"/>
        <v>LA CHAPELLE 2</v>
      </c>
      <c r="C99" s="20">
        <f t="shared" si="147"/>
        <v>18</v>
      </c>
      <c r="D99" s="1">
        <f t="shared" si="147"/>
        <v>6</v>
      </c>
      <c r="E99" s="1">
        <f t="shared" si="147"/>
        <v>0</v>
      </c>
      <c r="F99" s="1">
        <f t="shared" si="147"/>
        <v>0</v>
      </c>
      <c r="G99" s="1">
        <f t="shared" si="147"/>
        <v>1</v>
      </c>
      <c r="H99" s="1">
        <f t="shared" si="147"/>
        <v>0</v>
      </c>
      <c r="I99" s="5">
        <f t="shared" si="113"/>
        <v>2</v>
      </c>
      <c r="J99" s="12">
        <f t="shared" si="114"/>
        <v>2000018006</v>
      </c>
      <c r="K99" s="20"/>
      <c r="L99" s="30" t="s">
        <v>25</v>
      </c>
      <c r="M99" s="29"/>
      <c r="N99"/>
      <c r="O99"/>
    </row>
    <row r="100" spans="1:15" ht="20.25" hidden="1" customHeight="1">
      <c r="A100" s="1"/>
      <c r="B100" s="30" t="str">
        <f t="shared" si="146"/>
        <v>DUNIERES</v>
      </c>
      <c r="C100" s="20">
        <f t="shared" si="147"/>
        <v>4</v>
      </c>
      <c r="D100" s="1">
        <f t="shared" si="147"/>
        <v>2</v>
      </c>
      <c r="E100" s="1">
        <f t="shared" si="147"/>
        <v>-28</v>
      </c>
      <c r="F100" s="1">
        <f t="shared" si="147"/>
        <v>0</v>
      </c>
      <c r="G100" s="1">
        <f t="shared" si="147"/>
        <v>0</v>
      </c>
      <c r="H100" s="1">
        <f t="shared" si="147"/>
        <v>1</v>
      </c>
      <c r="I100" s="5">
        <f t="shared" si="113"/>
        <v>1</v>
      </c>
      <c r="J100" s="12">
        <f t="shared" si="114"/>
        <v>972004002</v>
      </c>
      <c r="K100" s="20"/>
      <c r="L100" s="30" t="s">
        <v>25</v>
      </c>
      <c r="M100" s="29"/>
      <c r="N100"/>
      <c r="O100"/>
    </row>
    <row r="101" spans="1:15" ht="20.25" hidden="1" customHeight="1">
      <c r="A101" s="1"/>
      <c r="B101" s="30" t="str">
        <f t="shared" si="146"/>
        <v>St DIDIER</v>
      </c>
      <c r="C101" s="20">
        <f t="shared" si="147"/>
        <v>4</v>
      </c>
      <c r="D101" s="1">
        <f t="shared" si="147"/>
        <v>2</v>
      </c>
      <c r="E101" s="1">
        <f t="shared" si="147"/>
        <v>-28</v>
      </c>
      <c r="F101" s="1">
        <f t="shared" si="147"/>
        <v>0</v>
      </c>
      <c r="G101" s="1">
        <f t="shared" si="147"/>
        <v>0</v>
      </c>
      <c r="H101" s="1">
        <f t="shared" si="147"/>
        <v>1</v>
      </c>
      <c r="I101" s="5">
        <f t="shared" si="113"/>
        <v>1</v>
      </c>
      <c r="J101" s="12">
        <f t="shared" si="114"/>
        <v>972004002</v>
      </c>
      <c r="K101" s="20"/>
      <c r="L101" s="30" t="s">
        <v>25</v>
      </c>
      <c r="M101" s="29"/>
      <c r="N101"/>
      <c r="O101"/>
    </row>
    <row r="102" spans="1:15" ht="20.25" hidden="1" customHeight="1">
      <c r="A102" s="1"/>
      <c r="B102" s="30" t="str">
        <f t="shared" si="146"/>
        <v>Ste SIGOLENE 1</v>
      </c>
      <c r="C102" s="20">
        <f t="shared" si="147"/>
        <v>12</v>
      </c>
      <c r="D102" s="1">
        <f t="shared" si="147"/>
        <v>3</v>
      </c>
      <c r="E102" s="1">
        <f t="shared" si="147"/>
        <v>-12</v>
      </c>
      <c r="F102" s="1">
        <f t="shared" si="147"/>
        <v>0</v>
      </c>
      <c r="G102" s="1">
        <f t="shared" si="147"/>
        <v>0</v>
      </c>
      <c r="H102" s="1">
        <f t="shared" si="147"/>
        <v>1</v>
      </c>
      <c r="I102" s="5">
        <f t="shared" si="113"/>
        <v>1</v>
      </c>
      <c r="J102" s="12">
        <f t="shared" si="114"/>
        <v>988012003</v>
      </c>
      <c r="K102" s="20"/>
      <c r="L102" s="30" t="s">
        <v>25</v>
      </c>
      <c r="M102" s="29"/>
      <c r="N102"/>
      <c r="O102"/>
    </row>
    <row r="103" spans="1:15" ht="20.25" hidden="1" customHeight="1">
      <c r="A103" s="1"/>
      <c r="B103" s="30">
        <f t="shared" si="146"/>
        <v>0</v>
      </c>
      <c r="C103" s="20">
        <f t="shared" ref="C103:H118" si="148">IF(M19="",0,M19)</f>
        <v>0</v>
      </c>
      <c r="D103" s="1">
        <f t="shared" si="148"/>
        <v>0</v>
      </c>
      <c r="E103" s="1">
        <f t="shared" si="148"/>
        <v>0</v>
      </c>
      <c r="F103" s="1">
        <f t="shared" si="148"/>
        <v>0</v>
      </c>
      <c r="G103" s="1">
        <f t="shared" si="148"/>
        <v>0</v>
      </c>
      <c r="H103" s="1">
        <f t="shared" si="148"/>
        <v>0</v>
      </c>
      <c r="I103" s="5">
        <f t="shared" si="113"/>
        <v>0</v>
      </c>
      <c r="J103" s="12">
        <f t="shared" si="114"/>
        <v>0</v>
      </c>
      <c r="K103" s="20"/>
      <c r="L103" s="30" t="s">
        <v>25</v>
      </c>
      <c r="M103" s="29"/>
      <c r="N103"/>
      <c r="O103"/>
    </row>
    <row r="104" spans="1:15" ht="20.25" hidden="1" customHeight="1">
      <c r="A104" s="1"/>
      <c r="B104" s="30" t="str">
        <f t="shared" si="146"/>
        <v>équipe B</v>
      </c>
      <c r="C104" s="20" t="str">
        <f t="shared" si="148"/>
        <v>Points</v>
      </c>
      <c r="D104" s="1" t="str">
        <f t="shared" si="148"/>
        <v>Parties gagnées</v>
      </c>
      <c r="E104" s="1" t="str">
        <f t="shared" si="148"/>
        <v>GA</v>
      </c>
      <c r="F104" s="1" t="str">
        <f t="shared" si="148"/>
        <v>G</v>
      </c>
      <c r="G104" s="1" t="str">
        <f t="shared" si="148"/>
        <v>N</v>
      </c>
      <c r="H104" s="1" t="str">
        <f t="shared" si="148"/>
        <v>P</v>
      </c>
      <c r="I104" s="5" t="e">
        <f t="shared" si="113"/>
        <v>#VALUE!</v>
      </c>
      <c r="J104" s="12" t="e">
        <f t="shared" si="114"/>
        <v>#VALUE!</v>
      </c>
      <c r="K104" s="20"/>
      <c r="L104" s="30" t="s">
        <v>25</v>
      </c>
      <c r="M104" s="29"/>
      <c r="N104"/>
      <c r="O104"/>
    </row>
    <row r="105" spans="1:15" ht="20.25" hidden="1" customHeight="1">
      <c r="A105" s="1"/>
      <c r="B105" s="30" t="str">
        <f t="shared" si="146"/>
        <v>AUREC 1</v>
      </c>
      <c r="C105" s="20">
        <f t="shared" si="148"/>
        <v>20</v>
      </c>
      <c r="D105" s="1">
        <f t="shared" si="148"/>
        <v>5</v>
      </c>
      <c r="E105" s="1">
        <f t="shared" si="148"/>
        <v>4</v>
      </c>
      <c r="F105" s="1">
        <f t="shared" si="148"/>
        <v>1</v>
      </c>
      <c r="G105" s="1">
        <f t="shared" si="148"/>
        <v>0</v>
      </c>
      <c r="H105" s="1">
        <f t="shared" si="148"/>
        <v>0</v>
      </c>
      <c r="I105" s="5">
        <f t="shared" si="113"/>
        <v>3</v>
      </c>
      <c r="J105" s="12">
        <f t="shared" si="114"/>
        <v>3004020005</v>
      </c>
      <c r="K105" s="20"/>
      <c r="L105" s="30" t="s">
        <v>25</v>
      </c>
      <c r="M105" s="29"/>
      <c r="N105"/>
      <c r="O105"/>
    </row>
    <row r="106" spans="1:15" ht="20.25" hidden="1" customHeight="1">
      <c r="A106" s="1"/>
      <c r="B106" s="30" t="str">
        <f t="shared" si="146"/>
        <v>LA SEAUVE 1</v>
      </c>
      <c r="C106" s="20">
        <f t="shared" si="148"/>
        <v>24</v>
      </c>
      <c r="D106" s="1">
        <f t="shared" si="148"/>
        <v>7</v>
      </c>
      <c r="E106" s="1">
        <f t="shared" si="148"/>
        <v>12</v>
      </c>
      <c r="F106" s="1">
        <f t="shared" si="148"/>
        <v>1</v>
      </c>
      <c r="G106" s="1">
        <f t="shared" si="148"/>
        <v>0</v>
      </c>
      <c r="H106" s="1">
        <f t="shared" si="148"/>
        <v>0</v>
      </c>
      <c r="I106" s="5">
        <f t="shared" si="113"/>
        <v>3</v>
      </c>
      <c r="J106" s="12">
        <f t="shared" si="114"/>
        <v>3012024007</v>
      </c>
      <c r="K106" s="20"/>
      <c r="L106" s="30" t="s">
        <v>25</v>
      </c>
      <c r="M106" s="29"/>
      <c r="N106"/>
      <c r="O106"/>
    </row>
    <row r="107" spans="1:15" ht="20.25" hidden="1" customHeight="1">
      <c r="A107" s="1"/>
      <c r="B107" s="30" t="str">
        <f t="shared" si="146"/>
        <v>LE CHAMBON 1</v>
      </c>
      <c r="C107" s="20">
        <f t="shared" si="148"/>
        <v>6</v>
      </c>
      <c r="D107" s="1">
        <f t="shared" si="148"/>
        <v>1</v>
      </c>
      <c r="E107" s="1">
        <f t="shared" si="148"/>
        <v>-24</v>
      </c>
      <c r="F107" s="1">
        <f t="shared" si="148"/>
        <v>0</v>
      </c>
      <c r="G107" s="1">
        <f t="shared" si="148"/>
        <v>0</v>
      </c>
      <c r="H107" s="1">
        <f t="shared" si="148"/>
        <v>1</v>
      </c>
      <c r="I107" s="5">
        <f t="shared" si="113"/>
        <v>1</v>
      </c>
      <c r="J107" s="12">
        <f t="shared" si="114"/>
        <v>976006001</v>
      </c>
      <c r="K107" s="20"/>
      <c r="L107" s="30" t="s">
        <v>25</v>
      </c>
      <c r="M107" s="29"/>
      <c r="N107"/>
      <c r="O107"/>
    </row>
    <row r="108" spans="1:15" ht="20.25" hidden="1" customHeight="1">
      <c r="A108" s="1"/>
      <c r="B108" s="30" t="str">
        <f t="shared" si="146"/>
        <v>LA CHAPELLE 1</v>
      </c>
      <c r="C108" s="20">
        <f t="shared" si="148"/>
        <v>28</v>
      </c>
      <c r="D108" s="1">
        <f t="shared" si="148"/>
        <v>7</v>
      </c>
      <c r="E108" s="1">
        <f t="shared" si="148"/>
        <v>20</v>
      </c>
      <c r="F108" s="1">
        <f t="shared" si="148"/>
        <v>1</v>
      </c>
      <c r="G108" s="1">
        <f t="shared" si="148"/>
        <v>0</v>
      </c>
      <c r="H108" s="1">
        <f t="shared" si="148"/>
        <v>0</v>
      </c>
      <c r="I108" s="5">
        <f t="shared" si="113"/>
        <v>3</v>
      </c>
      <c r="J108" s="12">
        <f t="shared" si="114"/>
        <v>3020028007</v>
      </c>
      <c r="K108" s="20"/>
      <c r="L108" s="30" t="s">
        <v>25</v>
      </c>
      <c r="M108" s="29"/>
      <c r="N108"/>
      <c r="O108"/>
    </row>
    <row r="109" spans="1:15" ht="20.25" hidden="1" customHeight="1">
      <c r="A109" s="1"/>
      <c r="B109" s="30">
        <f t="shared" si="146"/>
        <v>0</v>
      </c>
      <c r="C109" s="20">
        <f t="shared" si="148"/>
        <v>0</v>
      </c>
      <c r="D109" s="1">
        <f t="shared" si="148"/>
        <v>0</v>
      </c>
      <c r="E109" s="1">
        <f t="shared" si="148"/>
        <v>0</v>
      </c>
      <c r="F109" s="1">
        <f t="shared" si="148"/>
        <v>0</v>
      </c>
      <c r="G109" s="1">
        <f t="shared" si="148"/>
        <v>0</v>
      </c>
      <c r="H109" s="1">
        <f t="shared" si="148"/>
        <v>0</v>
      </c>
      <c r="I109" s="5">
        <f t="shared" si="113"/>
        <v>0</v>
      </c>
      <c r="J109" s="12">
        <f t="shared" si="114"/>
        <v>0</v>
      </c>
      <c r="K109" s="20"/>
      <c r="L109" s="30" t="s">
        <v>25</v>
      </c>
      <c r="M109" s="29"/>
      <c r="N109"/>
      <c r="O109"/>
    </row>
    <row r="110" spans="1:15" ht="20.25" hidden="1" customHeight="1">
      <c r="A110" s="1"/>
      <c r="B110" s="30" t="str">
        <f t="shared" si="146"/>
        <v>équipe B</v>
      </c>
      <c r="C110" s="20" t="str">
        <f t="shared" si="148"/>
        <v>Points</v>
      </c>
      <c r="D110" s="1" t="str">
        <f t="shared" si="148"/>
        <v>Parties gagnées</v>
      </c>
      <c r="E110" s="1" t="str">
        <f t="shared" si="148"/>
        <v>GA</v>
      </c>
      <c r="F110" s="1" t="str">
        <f t="shared" si="148"/>
        <v>G</v>
      </c>
      <c r="G110" s="1" t="str">
        <f t="shared" si="148"/>
        <v>N</v>
      </c>
      <c r="H110" s="1" t="str">
        <f t="shared" si="148"/>
        <v>P</v>
      </c>
      <c r="I110" s="5" t="e">
        <f t="shared" si="113"/>
        <v>#VALUE!</v>
      </c>
      <c r="J110" s="12" t="e">
        <f t="shared" si="114"/>
        <v>#VALUE!</v>
      </c>
      <c r="K110" s="20"/>
      <c r="L110" s="30" t="s">
        <v>25</v>
      </c>
      <c r="M110" s="29"/>
      <c r="N110"/>
      <c r="O110"/>
    </row>
    <row r="111" spans="1:15" ht="20.25" hidden="1" customHeight="1">
      <c r="A111" s="1"/>
      <c r="B111" s="30" t="str">
        <f t="shared" si="146"/>
        <v>St DIDIER</v>
      </c>
      <c r="C111" s="20">
        <f t="shared" si="148"/>
        <v>10</v>
      </c>
      <c r="D111" s="1">
        <f t="shared" si="148"/>
        <v>2</v>
      </c>
      <c r="E111" s="1">
        <f t="shared" si="148"/>
        <v>-16</v>
      </c>
      <c r="F111" s="1">
        <f t="shared" si="148"/>
        <v>0</v>
      </c>
      <c r="G111" s="1">
        <f t="shared" si="148"/>
        <v>0</v>
      </c>
      <c r="H111" s="1">
        <f t="shared" si="148"/>
        <v>1</v>
      </c>
      <c r="I111" s="5">
        <f t="shared" si="113"/>
        <v>1</v>
      </c>
      <c r="J111" s="12">
        <f t="shared" si="114"/>
        <v>984010002</v>
      </c>
      <c r="K111" s="20"/>
      <c r="L111" s="30" t="s">
        <v>25</v>
      </c>
      <c r="M111" s="29"/>
      <c r="N111"/>
      <c r="O111"/>
    </row>
    <row r="112" spans="1:15" ht="20.25" hidden="1" customHeight="1">
      <c r="A112" s="1"/>
      <c r="B112" s="30" t="str">
        <f t="shared" si="146"/>
        <v>LA CHAPELLE 1</v>
      </c>
      <c r="C112" s="20">
        <f t="shared" si="148"/>
        <v>8</v>
      </c>
      <c r="D112" s="1">
        <f t="shared" si="148"/>
        <v>3</v>
      </c>
      <c r="E112" s="1">
        <f t="shared" si="148"/>
        <v>-20</v>
      </c>
      <c r="F112" s="1">
        <f t="shared" si="148"/>
        <v>0</v>
      </c>
      <c r="G112" s="1">
        <f t="shared" si="148"/>
        <v>0</v>
      </c>
      <c r="H112" s="1">
        <f t="shared" si="148"/>
        <v>1</v>
      </c>
      <c r="I112" s="5">
        <f t="shared" si="113"/>
        <v>1</v>
      </c>
      <c r="J112" s="12">
        <f t="shared" si="114"/>
        <v>980008003</v>
      </c>
      <c r="K112" s="20"/>
      <c r="L112" s="30" t="s">
        <v>25</v>
      </c>
      <c r="M112" s="29"/>
      <c r="N112"/>
      <c r="O112"/>
    </row>
    <row r="113" spans="1:15" ht="20.25" hidden="1" customHeight="1">
      <c r="A113" s="1"/>
      <c r="B113" s="30" t="str">
        <f t="shared" si="146"/>
        <v>Ste SIGOLENE 1</v>
      </c>
      <c r="C113" s="20">
        <f t="shared" si="148"/>
        <v>4</v>
      </c>
      <c r="D113" s="1">
        <f t="shared" si="148"/>
        <v>2</v>
      </c>
      <c r="E113" s="1">
        <f t="shared" si="148"/>
        <v>-28</v>
      </c>
      <c r="F113" s="1">
        <f t="shared" si="148"/>
        <v>0</v>
      </c>
      <c r="G113" s="1">
        <f t="shared" si="148"/>
        <v>0</v>
      </c>
      <c r="H113" s="1">
        <f t="shared" si="148"/>
        <v>1</v>
      </c>
      <c r="I113" s="5">
        <f t="shared" si="113"/>
        <v>1</v>
      </c>
      <c r="J113" s="12">
        <f t="shared" si="114"/>
        <v>972004002</v>
      </c>
      <c r="K113" s="20"/>
      <c r="L113" s="30" t="s">
        <v>25</v>
      </c>
      <c r="M113" s="29"/>
      <c r="N113"/>
      <c r="O113"/>
    </row>
    <row r="114" spans="1:15" ht="20.25" hidden="1" customHeight="1">
      <c r="A114" s="1"/>
      <c r="B114" s="30" t="str">
        <f t="shared" si="146"/>
        <v>DUNIERES</v>
      </c>
      <c r="C114" s="20">
        <f t="shared" si="148"/>
        <v>2</v>
      </c>
      <c r="D114" s="1">
        <f t="shared" si="148"/>
        <v>1</v>
      </c>
      <c r="E114" s="1">
        <f t="shared" si="148"/>
        <v>-32</v>
      </c>
      <c r="F114" s="1">
        <f t="shared" si="148"/>
        <v>0</v>
      </c>
      <c r="G114" s="1">
        <f t="shared" si="148"/>
        <v>0</v>
      </c>
      <c r="H114" s="1">
        <f t="shared" si="148"/>
        <v>1</v>
      </c>
      <c r="I114" s="5">
        <f t="shared" si="113"/>
        <v>1</v>
      </c>
      <c r="J114" s="12">
        <f t="shared" si="114"/>
        <v>968002001</v>
      </c>
      <c r="K114" s="20"/>
      <c r="L114" s="30" t="s">
        <v>25</v>
      </c>
      <c r="M114" s="29"/>
      <c r="N114"/>
      <c r="O114"/>
    </row>
    <row r="115" spans="1:15" ht="20.25" hidden="1" customHeight="1">
      <c r="A115" s="1"/>
      <c r="B115" s="30">
        <f t="shared" si="146"/>
        <v>0</v>
      </c>
      <c r="C115" s="20">
        <f t="shared" si="148"/>
        <v>0</v>
      </c>
      <c r="D115" s="1">
        <f t="shared" si="148"/>
        <v>0</v>
      </c>
      <c r="E115" s="1">
        <f t="shared" si="148"/>
        <v>0</v>
      </c>
      <c r="F115" s="1">
        <f t="shared" si="148"/>
        <v>0</v>
      </c>
      <c r="G115" s="1">
        <f t="shared" si="148"/>
        <v>0</v>
      </c>
      <c r="H115" s="1">
        <f t="shared" si="148"/>
        <v>0</v>
      </c>
      <c r="I115" s="5">
        <f t="shared" si="113"/>
        <v>0</v>
      </c>
      <c r="J115" s="12">
        <f t="shared" si="114"/>
        <v>0</v>
      </c>
      <c r="K115" s="20"/>
      <c r="L115" s="30" t="s">
        <v>25</v>
      </c>
      <c r="M115" s="29"/>
      <c r="N115"/>
      <c r="O115"/>
    </row>
    <row r="116" spans="1:15" ht="20.25" hidden="1" customHeight="1">
      <c r="A116" s="1"/>
      <c r="B116" s="30" t="str">
        <f t="shared" si="146"/>
        <v>équipe B</v>
      </c>
      <c r="C116" s="20" t="str">
        <f t="shared" si="148"/>
        <v>Points</v>
      </c>
      <c r="D116" s="1" t="str">
        <f t="shared" si="148"/>
        <v>Parties gagnées</v>
      </c>
      <c r="E116" s="1" t="str">
        <f t="shared" si="148"/>
        <v>GA</v>
      </c>
      <c r="F116" s="1" t="str">
        <f t="shared" si="148"/>
        <v>G</v>
      </c>
      <c r="G116" s="1" t="str">
        <f t="shared" si="148"/>
        <v>N</v>
      </c>
      <c r="H116" s="1" t="str">
        <f t="shared" si="148"/>
        <v>P</v>
      </c>
      <c r="I116" s="5" t="e">
        <f t="shared" si="113"/>
        <v>#VALUE!</v>
      </c>
      <c r="J116" s="12" t="e">
        <f t="shared" si="114"/>
        <v>#VALUE!</v>
      </c>
      <c r="K116" s="20"/>
      <c r="L116" s="30" t="s">
        <v>25</v>
      </c>
      <c r="M116" s="29"/>
      <c r="N116"/>
      <c r="O116"/>
    </row>
    <row r="117" spans="1:15" ht="20.25" hidden="1" customHeight="1">
      <c r="A117" s="1"/>
      <c r="B117" s="30" t="str">
        <f t="shared" si="146"/>
        <v>LE CHAMBON 1</v>
      </c>
      <c r="C117" s="20">
        <f t="shared" si="148"/>
        <v>0</v>
      </c>
      <c r="D117" s="1">
        <f t="shared" si="148"/>
        <v>0</v>
      </c>
      <c r="E117" s="1">
        <f t="shared" si="148"/>
        <v>0</v>
      </c>
      <c r="F117" s="1">
        <f t="shared" si="148"/>
        <v>0</v>
      </c>
      <c r="G117" s="1">
        <f t="shared" si="148"/>
        <v>0</v>
      </c>
      <c r="H117" s="1">
        <f t="shared" si="148"/>
        <v>0</v>
      </c>
      <c r="I117" s="5">
        <f t="shared" si="113"/>
        <v>0</v>
      </c>
      <c r="J117" s="12">
        <f t="shared" si="114"/>
        <v>0</v>
      </c>
      <c r="K117" s="20"/>
      <c r="L117" s="30" t="s">
        <v>25</v>
      </c>
      <c r="M117" s="29"/>
      <c r="N117"/>
      <c r="O117"/>
    </row>
    <row r="118" spans="1:15" ht="20.25" hidden="1" customHeight="1">
      <c r="A118" s="1"/>
      <c r="B118" s="30" t="str">
        <f t="shared" si="146"/>
        <v>LA CHAPELLE 2</v>
      </c>
      <c r="C118" s="20">
        <f t="shared" si="148"/>
        <v>0</v>
      </c>
      <c r="D118" s="1">
        <f t="shared" si="148"/>
        <v>0</v>
      </c>
      <c r="E118" s="1">
        <f t="shared" si="148"/>
        <v>0</v>
      </c>
      <c r="F118" s="1">
        <f t="shared" si="148"/>
        <v>0</v>
      </c>
      <c r="G118" s="1">
        <f t="shared" si="148"/>
        <v>0</v>
      </c>
      <c r="H118" s="1">
        <f t="shared" si="148"/>
        <v>0</v>
      </c>
      <c r="I118" s="5">
        <f t="shared" si="113"/>
        <v>0</v>
      </c>
      <c r="J118" s="12">
        <f t="shared" si="114"/>
        <v>0</v>
      </c>
      <c r="K118" s="20"/>
      <c r="L118" s="30" t="s">
        <v>25</v>
      </c>
      <c r="M118" s="29"/>
      <c r="N118"/>
      <c r="O118"/>
    </row>
    <row r="119" spans="1:15" ht="20.25" hidden="1" customHeight="1">
      <c r="A119" s="1"/>
      <c r="B119" s="30" t="str">
        <f t="shared" si="146"/>
        <v>Ste SIGOLENE 1</v>
      </c>
      <c r="C119" s="20">
        <f t="shared" ref="C119:H134" si="149">IF(M35="",0,M35)</f>
        <v>0</v>
      </c>
      <c r="D119" s="1">
        <f t="shared" si="149"/>
        <v>0</v>
      </c>
      <c r="E119" s="1">
        <f t="shared" si="149"/>
        <v>0</v>
      </c>
      <c r="F119" s="1">
        <f t="shared" si="149"/>
        <v>0</v>
      </c>
      <c r="G119" s="1">
        <f t="shared" si="149"/>
        <v>0</v>
      </c>
      <c r="H119" s="1">
        <f t="shared" si="149"/>
        <v>0</v>
      </c>
      <c r="I119" s="5">
        <f t="shared" si="113"/>
        <v>0</v>
      </c>
      <c r="J119" s="12">
        <f t="shared" si="114"/>
        <v>0</v>
      </c>
      <c r="K119" s="20"/>
      <c r="L119" s="30" t="s">
        <v>25</v>
      </c>
      <c r="M119" s="29"/>
      <c r="N119"/>
      <c r="O119"/>
    </row>
    <row r="120" spans="1:15" ht="20.25" hidden="1" customHeight="1">
      <c r="A120" s="1"/>
      <c r="B120" s="30" t="str">
        <f t="shared" si="146"/>
        <v>LA SEAUVE 1</v>
      </c>
      <c r="C120" s="20">
        <f t="shared" si="149"/>
        <v>0</v>
      </c>
      <c r="D120" s="1">
        <f t="shared" si="149"/>
        <v>0</v>
      </c>
      <c r="E120" s="1">
        <f t="shared" si="149"/>
        <v>0</v>
      </c>
      <c r="F120" s="1">
        <f t="shared" si="149"/>
        <v>0</v>
      </c>
      <c r="G120" s="1">
        <f t="shared" si="149"/>
        <v>0</v>
      </c>
      <c r="H120" s="1">
        <f t="shared" si="149"/>
        <v>0</v>
      </c>
      <c r="I120" s="5">
        <f t="shared" si="113"/>
        <v>0</v>
      </c>
      <c r="J120" s="12">
        <f t="shared" si="114"/>
        <v>0</v>
      </c>
      <c r="K120" s="20"/>
      <c r="L120" s="30" t="s">
        <v>25</v>
      </c>
      <c r="M120" s="29"/>
      <c r="N120"/>
      <c r="O120"/>
    </row>
    <row r="121" spans="1:15" ht="20.25" hidden="1" customHeight="1">
      <c r="A121" s="1"/>
      <c r="B121" s="30">
        <f t="shared" si="146"/>
        <v>0</v>
      </c>
      <c r="C121" s="20">
        <f t="shared" si="149"/>
        <v>0</v>
      </c>
      <c r="D121" s="1">
        <f t="shared" si="149"/>
        <v>0</v>
      </c>
      <c r="E121" s="1">
        <f t="shared" si="149"/>
        <v>0</v>
      </c>
      <c r="F121" s="1">
        <f t="shared" si="149"/>
        <v>0</v>
      </c>
      <c r="G121" s="1">
        <f t="shared" si="149"/>
        <v>0</v>
      </c>
      <c r="H121" s="1">
        <f t="shared" si="149"/>
        <v>0</v>
      </c>
      <c r="I121" s="5">
        <f t="shared" si="113"/>
        <v>0</v>
      </c>
      <c r="J121" s="12">
        <f t="shared" si="114"/>
        <v>0</v>
      </c>
      <c r="K121" s="20"/>
      <c r="L121" s="30" t="s">
        <v>25</v>
      </c>
      <c r="M121" s="29"/>
      <c r="N121"/>
      <c r="O121"/>
    </row>
    <row r="122" spans="1:15" ht="20.25" hidden="1" customHeight="1">
      <c r="A122" s="1"/>
      <c r="B122" s="30" t="str">
        <f t="shared" si="146"/>
        <v>équipe B</v>
      </c>
      <c r="C122" s="20" t="str">
        <f t="shared" si="149"/>
        <v>Points</v>
      </c>
      <c r="D122" s="1" t="str">
        <f t="shared" si="149"/>
        <v>Parties gagnées</v>
      </c>
      <c r="E122" s="1" t="str">
        <f t="shared" si="149"/>
        <v>GA</v>
      </c>
      <c r="F122" s="1" t="str">
        <f t="shared" si="149"/>
        <v>G</v>
      </c>
      <c r="G122" s="1" t="str">
        <f t="shared" si="149"/>
        <v>N</v>
      </c>
      <c r="H122" s="1" t="str">
        <f t="shared" si="149"/>
        <v>P</v>
      </c>
      <c r="I122" s="5" t="e">
        <f t="shared" si="113"/>
        <v>#VALUE!</v>
      </c>
      <c r="J122" s="12" t="e">
        <f t="shared" si="114"/>
        <v>#VALUE!</v>
      </c>
      <c r="K122" s="20"/>
      <c r="L122" s="30" t="s">
        <v>25</v>
      </c>
      <c r="M122" s="29"/>
      <c r="N122"/>
      <c r="O122"/>
    </row>
    <row r="123" spans="1:15" ht="20.25" hidden="1" customHeight="1">
      <c r="A123" s="1"/>
      <c r="B123" s="30" t="str">
        <f t="shared" si="146"/>
        <v>AUREC 1</v>
      </c>
      <c r="C123" s="20">
        <f t="shared" si="149"/>
        <v>0</v>
      </c>
      <c r="D123" s="1">
        <f t="shared" si="149"/>
        <v>0</v>
      </c>
      <c r="E123" s="1">
        <f t="shared" si="149"/>
        <v>0</v>
      </c>
      <c r="F123" s="1">
        <f t="shared" si="149"/>
        <v>0</v>
      </c>
      <c r="G123" s="1">
        <f t="shared" si="149"/>
        <v>0</v>
      </c>
      <c r="H123" s="1">
        <f t="shared" si="149"/>
        <v>0</v>
      </c>
      <c r="I123" s="5">
        <f t="shared" si="113"/>
        <v>0</v>
      </c>
      <c r="J123" s="12">
        <f t="shared" si="114"/>
        <v>0</v>
      </c>
      <c r="K123" s="20"/>
      <c r="L123" s="30" t="s">
        <v>25</v>
      </c>
      <c r="M123" s="29"/>
      <c r="N123"/>
      <c r="O123"/>
    </row>
    <row r="124" spans="1:15" ht="20.25" hidden="1" customHeight="1">
      <c r="A124" s="1"/>
      <c r="B124" s="30" t="str">
        <f t="shared" si="146"/>
        <v>St DIDIER</v>
      </c>
      <c r="C124" s="20">
        <f t="shared" si="149"/>
        <v>0</v>
      </c>
      <c r="D124" s="1">
        <f t="shared" si="149"/>
        <v>0</v>
      </c>
      <c r="E124" s="1">
        <f t="shared" si="149"/>
        <v>0</v>
      </c>
      <c r="F124" s="1">
        <f t="shared" si="149"/>
        <v>0</v>
      </c>
      <c r="G124" s="1">
        <f t="shared" si="149"/>
        <v>0</v>
      </c>
      <c r="H124" s="1">
        <f t="shared" si="149"/>
        <v>0</v>
      </c>
      <c r="I124" s="5">
        <f t="shared" si="113"/>
        <v>0</v>
      </c>
      <c r="J124" s="12">
        <f t="shared" si="114"/>
        <v>0</v>
      </c>
      <c r="K124" s="20"/>
      <c r="L124" s="30" t="s">
        <v>25</v>
      </c>
      <c r="M124" s="29"/>
      <c r="N124"/>
      <c r="O124"/>
    </row>
    <row r="125" spans="1:15" ht="20.25" hidden="1" customHeight="1">
      <c r="A125" s="1"/>
      <c r="B125" s="30" t="str">
        <f t="shared" si="146"/>
        <v>LA CHAPELLE 1</v>
      </c>
      <c r="C125" s="20">
        <f t="shared" si="149"/>
        <v>0</v>
      </c>
      <c r="D125" s="1">
        <f t="shared" si="149"/>
        <v>0</v>
      </c>
      <c r="E125" s="1">
        <f t="shared" si="149"/>
        <v>0</v>
      </c>
      <c r="F125" s="1">
        <f t="shared" si="149"/>
        <v>0</v>
      </c>
      <c r="G125" s="1">
        <f t="shared" si="149"/>
        <v>0</v>
      </c>
      <c r="H125" s="1">
        <f t="shared" si="149"/>
        <v>0</v>
      </c>
      <c r="I125" s="5">
        <f t="shared" si="113"/>
        <v>0</v>
      </c>
      <c r="J125" s="12">
        <f t="shared" si="114"/>
        <v>0</v>
      </c>
      <c r="K125" s="20"/>
      <c r="L125" s="30" t="s">
        <v>25</v>
      </c>
      <c r="M125" s="29"/>
      <c r="N125"/>
      <c r="O125"/>
    </row>
    <row r="126" spans="1:15" ht="20.25" hidden="1" customHeight="1">
      <c r="A126" s="1"/>
      <c r="B126" s="30" t="str">
        <f t="shared" si="146"/>
        <v>DUNIERES</v>
      </c>
      <c r="C126" s="20">
        <f t="shared" si="149"/>
        <v>0</v>
      </c>
      <c r="D126" s="1">
        <f t="shared" si="149"/>
        <v>0</v>
      </c>
      <c r="E126" s="1">
        <f t="shared" si="149"/>
        <v>0</v>
      </c>
      <c r="F126" s="1">
        <f t="shared" si="149"/>
        <v>0</v>
      </c>
      <c r="G126" s="1">
        <f t="shared" si="149"/>
        <v>0</v>
      </c>
      <c r="H126" s="1">
        <f t="shared" si="149"/>
        <v>0</v>
      </c>
      <c r="I126" s="5">
        <f t="shared" si="113"/>
        <v>0</v>
      </c>
      <c r="J126" s="12">
        <f t="shared" si="114"/>
        <v>0</v>
      </c>
      <c r="K126" s="20"/>
      <c r="L126" s="30" t="s">
        <v>25</v>
      </c>
      <c r="M126" s="29"/>
      <c r="N126"/>
      <c r="O126"/>
    </row>
    <row r="127" spans="1:15" ht="20.25" hidden="1" customHeight="1">
      <c r="A127" s="1"/>
      <c r="B127" s="30">
        <f t="shared" si="146"/>
        <v>0</v>
      </c>
      <c r="C127" s="20">
        <f t="shared" si="149"/>
        <v>0</v>
      </c>
      <c r="D127" s="1">
        <f t="shared" si="149"/>
        <v>0</v>
      </c>
      <c r="E127" s="1">
        <f t="shared" si="149"/>
        <v>0</v>
      </c>
      <c r="F127" s="1">
        <f t="shared" si="149"/>
        <v>0</v>
      </c>
      <c r="G127" s="1">
        <f t="shared" si="149"/>
        <v>0</v>
      </c>
      <c r="H127" s="1">
        <f t="shared" si="149"/>
        <v>0</v>
      </c>
      <c r="I127" s="5">
        <f t="shared" si="113"/>
        <v>0</v>
      </c>
      <c r="J127" s="12">
        <f t="shared" si="114"/>
        <v>0</v>
      </c>
      <c r="K127" s="20"/>
      <c r="L127" s="30" t="s">
        <v>25</v>
      </c>
      <c r="M127" s="29"/>
      <c r="N127"/>
      <c r="O127"/>
    </row>
    <row r="128" spans="1:15" ht="20.25" hidden="1" customHeight="1">
      <c r="A128" s="1"/>
      <c r="B128" s="30" t="str">
        <f t="shared" si="146"/>
        <v>équipe B</v>
      </c>
      <c r="C128" s="20" t="str">
        <f t="shared" si="149"/>
        <v>Points</v>
      </c>
      <c r="D128" s="1" t="str">
        <f t="shared" si="149"/>
        <v>Parties gagnées</v>
      </c>
      <c r="E128" s="1" t="str">
        <f t="shared" si="149"/>
        <v>GA</v>
      </c>
      <c r="F128" s="1" t="str">
        <f t="shared" si="149"/>
        <v>G</v>
      </c>
      <c r="G128" s="1" t="str">
        <f t="shared" si="149"/>
        <v>N</v>
      </c>
      <c r="H128" s="1" t="str">
        <f t="shared" si="149"/>
        <v>P</v>
      </c>
      <c r="I128" s="5" t="e">
        <f t="shared" si="113"/>
        <v>#VALUE!</v>
      </c>
      <c r="J128" s="12" t="e">
        <f t="shared" si="114"/>
        <v>#VALUE!</v>
      </c>
      <c r="K128" s="20"/>
      <c r="L128" s="30" t="s">
        <v>25</v>
      </c>
      <c r="M128" s="29"/>
      <c r="N128"/>
      <c r="O128"/>
    </row>
    <row r="129" spans="1:15" ht="20.25" hidden="1" customHeight="1">
      <c r="A129" s="1"/>
      <c r="B129" s="30" t="str">
        <f t="shared" si="146"/>
        <v>St DIDIER</v>
      </c>
      <c r="C129" s="20">
        <f t="shared" si="149"/>
        <v>0</v>
      </c>
      <c r="D129" s="1">
        <f t="shared" si="149"/>
        <v>0</v>
      </c>
      <c r="E129" s="1">
        <f t="shared" si="149"/>
        <v>0</v>
      </c>
      <c r="F129" s="1">
        <f t="shared" si="149"/>
        <v>0</v>
      </c>
      <c r="G129" s="1">
        <f t="shared" si="149"/>
        <v>0</v>
      </c>
      <c r="H129" s="1">
        <f t="shared" si="149"/>
        <v>0</v>
      </c>
      <c r="I129" s="5">
        <f t="shared" si="113"/>
        <v>0</v>
      </c>
      <c r="J129" s="12">
        <f t="shared" si="114"/>
        <v>0</v>
      </c>
      <c r="K129" s="20"/>
      <c r="L129" s="30" t="s">
        <v>25</v>
      </c>
      <c r="M129" s="29"/>
      <c r="N129"/>
      <c r="O129"/>
    </row>
    <row r="130" spans="1:15" ht="20.25" hidden="1" customHeight="1">
      <c r="A130" s="1"/>
      <c r="B130" s="30" t="str">
        <f t="shared" si="146"/>
        <v>LA SEAUVE 1</v>
      </c>
      <c r="C130" s="20">
        <f t="shared" si="149"/>
        <v>0</v>
      </c>
      <c r="D130" s="1">
        <f t="shared" si="149"/>
        <v>0</v>
      </c>
      <c r="E130" s="1">
        <f t="shared" si="149"/>
        <v>0</v>
      </c>
      <c r="F130" s="1">
        <f t="shared" si="149"/>
        <v>0</v>
      </c>
      <c r="G130" s="1">
        <f t="shared" si="149"/>
        <v>0</v>
      </c>
      <c r="H130" s="1">
        <f t="shared" si="149"/>
        <v>0</v>
      </c>
      <c r="I130" s="5">
        <f t="shared" si="113"/>
        <v>0</v>
      </c>
      <c r="J130" s="12">
        <f t="shared" si="114"/>
        <v>0</v>
      </c>
      <c r="K130" s="20"/>
      <c r="L130" s="30" t="s">
        <v>25</v>
      </c>
      <c r="M130" s="29"/>
      <c r="N130"/>
      <c r="O130"/>
    </row>
    <row r="131" spans="1:15" ht="20.25" hidden="1" customHeight="1">
      <c r="A131" s="1"/>
      <c r="B131" s="30" t="str">
        <f t="shared" si="146"/>
        <v>AUREC 1</v>
      </c>
      <c r="C131" s="20">
        <f t="shared" si="149"/>
        <v>0</v>
      </c>
      <c r="D131" s="1">
        <f t="shared" si="149"/>
        <v>0</v>
      </c>
      <c r="E131" s="1">
        <f t="shared" si="149"/>
        <v>0</v>
      </c>
      <c r="F131" s="1">
        <f t="shared" si="149"/>
        <v>0</v>
      </c>
      <c r="G131" s="1">
        <f t="shared" si="149"/>
        <v>0</v>
      </c>
      <c r="H131" s="1">
        <f t="shared" si="149"/>
        <v>0</v>
      </c>
      <c r="I131" s="5">
        <f t="shared" si="113"/>
        <v>0</v>
      </c>
      <c r="J131" s="12">
        <f t="shared" si="114"/>
        <v>0</v>
      </c>
      <c r="K131" s="20"/>
      <c r="L131" s="30" t="s">
        <v>25</v>
      </c>
      <c r="M131" s="29"/>
      <c r="N131"/>
      <c r="O131"/>
    </row>
    <row r="132" spans="1:15" ht="20.25" hidden="1" customHeight="1">
      <c r="A132" s="1"/>
      <c r="B132" s="30" t="str">
        <f t="shared" si="146"/>
        <v>LA CHAPELLE 1</v>
      </c>
      <c r="C132" s="20">
        <f t="shared" si="149"/>
        <v>0</v>
      </c>
      <c r="D132" s="1">
        <f t="shared" si="149"/>
        <v>0</v>
      </c>
      <c r="E132" s="1">
        <f t="shared" si="149"/>
        <v>0</v>
      </c>
      <c r="F132" s="1">
        <f t="shared" si="149"/>
        <v>0</v>
      </c>
      <c r="G132" s="1">
        <f t="shared" si="149"/>
        <v>0</v>
      </c>
      <c r="H132" s="1">
        <f t="shared" si="149"/>
        <v>0</v>
      </c>
      <c r="I132" s="5">
        <f t="shared" ref="I132:I168" si="150">IF(C132="","",(F132*3+G132*2+H132*1))</f>
        <v>0</v>
      </c>
      <c r="J132" s="12">
        <f t="shared" ref="J132:J168" si="151">IF(C132="",0,D132+C132*1000+E132*1000000+I132*1000000000)</f>
        <v>0</v>
      </c>
      <c r="K132" s="20"/>
      <c r="L132" s="30" t="s">
        <v>25</v>
      </c>
      <c r="M132" s="29"/>
      <c r="N132"/>
      <c r="O132"/>
    </row>
    <row r="133" spans="1:15" ht="20.25" hidden="1" customHeight="1">
      <c r="A133" s="1"/>
      <c r="B133" s="30">
        <f t="shared" si="146"/>
        <v>0</v>
      </c>
      <c r="C133" s="20">
        <f t="shared" si="149"/>
        <v>0</v>
      </c>
      <c r="D133" s="1">
        <f t="shared" si="149"/>
        <v>0</v>
      </c>
      <c r="E133" s="1">
        <f t="shared" si="149"/>
        <v>0</v>
      </c>
      <c r="F133" s="1">
        <f t="shared" si="149"/>
        <v>0</v>
      </c>
      <c r="G133" s="1">
        <f t="shared" si="149"/>
        <v>0</v>
      </c>
      <c r="H133" s="1">
        <f t="shared" si="149"/>
        <v>0</v>
      </c>
      <c r="I133" s="5">
        <f t="shared" si="150"/>
        <v>0</v>
      </c>
      <c r="J133" s="12">
        <f t="shared" si="151"/>
        <v>0</v>
      </c>
      <c r="K133" s="20"/>
      <c r="L133" s="30" t="s">
        <v>25</v>
      </c>
      <c r="M133" s="29"/>
      <c r="N133"/>
      <c r="O133"/>
    </row>
    <row r="134" spans="1:15" ht="20.25" hidden="1" customHeight="1">
      <c r="A134" s="1"/>
      <c r="B134" s="30" t="str">
        <f t="shared" si="146"/>
        <v>équipe B</v>
      </c>
      <c r="C134" s="20" t="str">
        <f t="shared" si="149"/>
        <v>Points</v>
      </c>
      <c r="D134" s="1" t="str">
        <f t="shared" si="149"/>
        <v>Parties gagnées</v>
      </c>
      <c r="E134" s="1" t="str">
        <f t="shared" si="149"/>
        <v>GA</v>
      </c>
      <c r="F134" s="1" t="str">
        <f t="shared" si="149"/>
        <v>G</v>
      </c>
      <c r="G134" s="1" t="str">
        <f t="shared" si="149"/>
        <v>N</v>
      </c>
      <c r="H134" s="1" t="str">
        <f t="shared" si="149"/>
        <v>P</v>
      </c>
      <c r="I134" s="5" t="e">
        <f t="shared" si="150"/>
        <v>#VALUE!</v>
      </c>
      <c r="J134" s="12" t="e">
        <f t="shared" si="151"/>
        <v>#VALUE!</v>
      </c>
      <c r="K134" s="20"/>
      <c r="L134" s="30" t="s">
        <v>25</v>
      </c>
      <c r="M134" s="29"/>
      <c r="N134"/>
      <c r="O134"/>
    </row>
    <row r="135" spans="1:15" ht="20.25" hidden="1" customHeight="1">
      <c r="A135" s="1"/>
      <c r="B135" s="30" t="str">
        <f t="shared" si="146"/>
        <v>DUNIERES</v>
      </c>
      <c r="C135" s="20">
        <f t="shared" ref="C135:H150" si="152">IF(M51="",0,M51)</f>
        <v>0</v>
      </c>
      <c r="D135" s="1">
        <f t="shared" si="152"/>
        <v>0</v>
      </c>
      <c r="E135" s="1">
        <f t="shared" si="152"/>
        <v>0</v>
      </c>
      <c r="F135" s="1">
        <f t="shared" si="152"/>
        <v>0</v>
      </c>
      <c r="G135" s="1">
        <f t="shared" si="152"/>
        <v>0</v>
      </c>
      <c r="H135" s="1">
        <f t="shared" si="152"/>
        <v>0</v>
      </c>
      <c r="I135" s="5">
        <f t="shared" si="150"/>
        <v>0</v>
      </c>
      <c r="J135" s="12">
        <f t="shared" si="151"/>
        <v>0</v>
      </c>
      <c r="K135" s="20"/>
      <c r="L135" s="30" t="s">
        <v>25</v>
      </c>
      <c r="M135" s="29"/>
      <c r="N135"/>
      <c r="O135"/>
    </row>
    <row r="136" spans="1:15" ht="20.25" hidden="1" customHeight="1">
      <c r="A136" s="1"/>
      <c r="B136" s="30" t="str">
        <f t="shared" si="146"/>
        <v>LA CHAPELLE 2</v>
      </c>
      <c r="C136" s="20">
        <f t="shared" si="152"/>
        <v>0</v>
      </c>
      <c r="D136" s="1">
        <f t="shared" si="152"/>
        <v>0</v>
      </c>
      <c r="E136" s="1">
        <f t="shared" si="152"/>
        <v>0</v>
      </c>
      <c r="F136" s="1">
        <f t="shared" si="152"/>
        <v>0</v>
      </c>
      <c r="G136" s="1">
        <f t="shared" si="152"/>
        <v>0</v>
      </c>
      <c r="H136" s="1">
        <f t="shared" si="152"/>
        <v>0</v>
      </c>
      <c r="I136" s="5">
        <f t="shared" si="150"/>
        <v>0</v>
      </c>
      <c r="J136" s="12">
        <f t="shared" si="151"/>
        <v>0</v>
      </c>
      <c r="K136" s="20"/>
      <c r="L136" s="30" t="s">
        <v>25</v>
      </c>
      <c r="M136" s="29"/>
      <c r="N136"/>
      <c r="O136"/>
    </row>
    <row r="137" spans="1:15" ht="20.25" hidden="1" customHeight="1">
      <c r="A137" s="1"/>
      <c r="B137" s="30" t="str">
        <f t="shared" si="146"/>
        <v>LE CHAMBON 1</v>
      </c>
      <c r="C137" s="20">
        <f t="shared" si="152"/>
        <v>0</v>
      </c>
      <c r="D137" s="1">
        <f t="shared" si="152"/>
        <v>0</v>
      </c>
      <c r="E137" s="1">
        <f t="shared" si="152"/>
        <v>0</v>
      </c>
      <c r="F137" s="1">
        <f t="shared" si="152"/>
        <v>0</v>
      </c>
      <c r="G137" s="1">
        <f t="shared" si="152"/>
        <v>0</v>
      </c>
      <c r="H137" s="1">
        <f t="shared" si="152"/>
        <v>0</v>
      </c>
      <c r="I137" s="5">
        <f t="shared" si="150"/>
        <v>0</v>
      </c>
      <c r="J137" s="12">
        <f t="shared" si="151"/>
        <v>0</v>
      </c>
      <c r="K137" s="20"/>
      <c r="L137" s="30" t="s">
        <v>25</v>
      </c>
      <c r="M137" s="29"/>
      <c r="N137"/>
      <c r="O137"/>
    </row>
    <row r="138" spans="1:15" ht="20.25" hidden="1" customHeight="1">
      <c r="A138" s="1"/>
      <c r="B138" s="30" t="str">
        <f t="shared" si="146"/>
        <v>Ste SIGOLENE 1</v>
      </c>
      <c r="C138" s="20">
        <f t="shared" si="152"/>
        <v>0</v>
      </c>
      <c r="D138" s="1">
        <f t="shared" si="152"/>
        <v>0</v>
      </c>
      <c r="E138" s="1">
        <f t="shared" si="152"/>
        <v>0</v>
      </c>
      <c r="F138" s="1">
        <f t="shared" si="152"/>
        <v>0</v>
      </c>
      <c r="G138" s="1">
        <f t="shared" si="152"/>
        <v>0</v>
      </c>
      <c r="H138" s="1">
        <f t="shared" si="152"/>
        <v>0</v>
      </c>
      <c r="I138" s="5">
        <f t="shared" si="150"/>
        <v>0</v>
      </c>
      <c r="J138" s="12">
        <f t="shared" si="151"/>
        <v>0</v>
      </c>
      <c r="K138" s="20"/>
      <c r="L138" s="30" t="s">
        <v>25</v>
      </c>
      <c r="M138" s="29"/>
      <c r="N138"/>
      <c r="O138"/>
    </row>
    <row r="139" spans="1:15" ht="20.25" hidden="1" customHeight="1">
      <c r="A139" s="1"/>
      <c r="B139" s="30">
        <f t="shared" si="146"/>
        <v>0</v>
      </c>
      <c r="C139" s="20">
        <f t="shared" si="152"/>
        <v>0</v>
      </c>
      <c r="D139" s="1">
        <f t="shared" si="152"/>
        <v>0</v>
      </c>
      <c r="E139" s="1">
        <f t="shared" si="152"/>
        <v>0</v>
      </c>
      <c r="F139" s="1">
        <f t="shared" si="152"/>
        <v>0</v>
      </c>
      <c r="G139" s="1">
        <f t="shared" si="152"/>
        <v>0</v>
      </c>
      <c r="H139" s="1">
        <f t="shared" si="152"/>
        <v>0</v>
      </c>
      <c r="I139" s="5">
        <f t="shared" si="150"/>
        <v>0</v>
      </c>
      <c r="J139" s="12">
        <f t="shared" si="151"/>
        <v>0</v>
      </c>
      <c r="K139" s="20"/>
      <c r="L139" s="30" t="s">
        <v>25</v>
      </c>
      <c r="M139" s="29"/>
      <c r="N139"/>
      <c r="O139"/>
    </row>
    <row r="140" spans="1:15" ht="20.25" hidden="1" customHeight="1">
      <c r="A140" s="1"/>
      <c r="B140" s="30" t="str">
        <f t="shared" si="146"/>
        <v>équipe B</v>
      </c>
      <c r="C140" s="20" t="str">
        <f t="shared" si="152"/>
        <v>Points</v>
      </c>
      <c r="D140" s="1" t="str">
        <f t="shared" si="152"/>
        <v>Parties gagnées</v>
      </c>
      <c r="E140" s="1" t="str">
        <f t="shared" si="152"/>
        <v>GA</v>
      </c>
      <c r="F140" s="1" t="str">
        <f t="shared" si="152"/>
        <v>G</v>
      </c>
      <c r="G140" s="1" t="str">
        <f t="shared" si="152"/>
        <v>N</v>
      </c>
      <c r="H140" s="1" t="str">
        <f t="shared" si="152"/>
        <v>P</v>
      </c>
      <c r="I140" s="5" t="e">
        <f t="shared" si="150"/>
        <v>#VALUE!</v>
      </c>
      <c r="J140" s="12" t="e">
        <f t="shared" si="151"/>
        <v>#VALUE!</v>
      </c>
      <c r="K140" s="20"/>
      <c r="L140" s="30" t="s">
        <v>25</v>
      </c>
      <c r="M140" s="29"/>
      <c r="N140"/>
      <c r="O140"/>
    </row>
    <row r="141" spans="1:15" ht="20.25" hidden="1" customHeight="1">
      <c r="A141" s="1"/>
      <c r="B141" s="30" t="str">
        <f t="shared" si="146"/>
        <v>LA SEAUVE 1</v>
      </c>
      <c r="C141" s="20">
        <f t="shared" si="152"/>
        <v>0</v>
      </c>
      <c r="D141" s="1">
        <f t="shared" si="152"/>
        <v>0</v>
      </c>
      <c r="E141" s="1">
        <f t="shared" si="152"/>
        <v>0</v>
      </c>
      <c r="F141" s="1">
        <f t="shared" si="152"/>
        <v>0</v>
      </c>
      <c r="G141" s="1">
        <f t="shared" si="152"/>
        <v>0</v>
      </c>
      <c r="H141" s="1">
        <f t="shared" si="152"/>
        <v>0</v>
      </c>
      <c r="I141" s="5">
        <f t="shared" si="150"/>
        <v>0</v>
      </c>
      <c r="J141" s="12">
        <f t="shared" si="151"/>
        <v>0</v>
      </c>
      <c r="K141" s="20"/>
      <c r="L141" s="30" t="s">
        <v>25</v>
      </c>
      <c r="M141" s="29"/>
      <c r="N141"/>
      <c r="O141"/>
    </row>
    <row r="142" spans="1:15" ht="20.25" hidden="1" customHeight="1">
      <c r="A142" s="1"/>
      <c r="B142" s="30" t="str">
        <f t="shared" si="146"/>
        <v>AUREC 1</v>
      </c>
      <c r="C142" s="20">
        <f t="shared" si="152"/>
        <v>0</v>
      </c>
      <c r="D142" s="1">
        <f t="shared" si="152"/>
        <v>0</v>
      </c>
      <c r="E142" s="1">
        <f t="shared" si="152"/>
        <v>0</v>
      </c>
      <c r="F142" s="1">
        <f t="shared" si="152"/>
        <v>0</v>
      </c>
      <c r="G142" s="1">
        <f t="shared" si="152"/>
        <v>0</v>
      </c>
      <c r="H142" s="1">
        <f t="shared" si="152"/>
        <v>0</v>
      </c>
      <c r="I142" s="5">
        <f t="shared" si="150"/>
        <v>0</v>
      </c>
      <c r="J142" s="12">
        <f t="shared" si="151"/>
        <v>0</v>
      </c>
      <c r="K142" s="20"/>
      <c r="L142" s="30" t="s">
        <v>25</v>
      </c>
      <c r="M142" s="29"/>
      <c r="N142"/>
      <c r="O142"/>
    </row>
    <row r="143" spans="1:15" ht="20.25" hidden="1" customHeight="1">
      <c r="A143" s="1"/>
      <c r="B143" s="30" t="str">
        <f t="shared" si="146"/>
        <v>LA CHAPELLE 1</v>
      </c>
      <c r="C143" s="20">
        <f t="shared" si="152"/>
        <v>0</v>
      </c>
      <c r="D143" s="1">
        <f t="shared" si="152"/>
        <v>0</v>
      </c>
      <c r="E143" s="1">
        <f t="shared" si="152"/>
        <v>0</v>
      </c>
      <c r="F143" s="1">
        <f t="shared" si="152"/>
        <v>0</v>
      </c>
      <c r="G143" s="1">
        <f t="shared" si="152"/>
        <v>0</v>
      </c>
      <c r="H143" s="1">
        <f t="shared" si="152"/>
        <v>0</v>
      </c>
      <c r="I143" s="5">
        <f t="shared" si="150"/>
        <v>0</v>
      </c>
      <c r="J143" s="12">
        <f t="shared" si="151"/>
        <v>0</v>
      </c>
      <c r="K143" s="20"/>
      <c r="L143" s="30" t="s">
        <v>25</v>
      </c>
      <c r="M143" s="29"/>
      <c r="N143"/>
      <c r="O143"/>
    </row>
    <row r="144" spans="1:15" ht="20.25" hidden="1" customHeight="1">
      <c r="A144" s="1"/>
      <c r="B144" s="30" t="str">
        <f t="shared" si="146"/>
        <v>LE CHAMBON 1</v>
      </c>
      <c r="C144" s="20">
        <f t="shared" si="152"/>
        <v>0</v>
      </c>
      <c r="D144" s="1">
        <f t="shared" si="152"/>
        <v>0</v>
      </c>
      <c r="E144" s="1">
        <f t="shared" si="152"/>
        <v>0</v>
      </c>
      <c r="F144" s="1">
        <f t="shared" si="152"/>
        <v>0</v>
      </c>
      <c r="G144" s="1">
        <f t="shared" si="152"/>
        <v>0</v>
      </c>
      <c r="H144" s="1">
        <f t="shared" si="152"/>
        <v>0</v>
      </c>
      <c r="I144" s="5">
        <f t="shared" si="150"/>
        <v>0</v>
      </c>
      <c r="J144" s="12">
        <f t="shared" si="151"/>
        <v>0</v>
      </c>
      <c r="K144" s="20"/>
      <c r="L144" s="30" t="s">
        <v>25</v>
      </c>
      <c r="M144" s="29"/>
      <c r="N144"/>
      <c r="O144"/>
    </row>
    <row r="145" spans="1:15" ht="20.25" hidden="1" customHeight="1">
      <c r="A145" s="1"/>
      <c r="B145" s="30">
        <f t="shared" si="146"/>
        <v>0</v>
      </c>
      <c r="C145" s="20">
        <f t="shared" si="152"/>
        <v>0</v>
      </c>
      <c r="D145" s="1">
        <f t="shared" si="152"/>
        <v>0</v>
      </c>
      <c r="E145" s="1">
        <f t="shared" si="152"/>
        <v>0</v>
      </c>
      <c r="F145" s="1">
        <f t="shared" si="152"/>
        <v>0</v>
      </c>
      <c r="G145" s="1">
        <f t="shared" si="152"/>
        <v>0</v>
      </c>
      <c r="H145" s="1">
        <f t="shared" si="152"/>
        <v>0</v>
      </c>
      <c r="I145" s="5">
        <f t="shared" si="150"/>
        <v>0</v>
      </c>
      <c r="J145" s="12">
        <f t="shared" si="151"/>
        <v>0</v>
      </c>
      <c r="K145" s="20"/>
      <c r="L145" s="30" t="s">
        <v>25</v>
      </c>
      <c r="M145" s="29"/>
      <c r="N145"/>
      <c r="O145"/>
    </row>
    <row r="146" spans="1:15" ht="20.25" hidden="1" customHeight="1">
      <c r="A146" s="1"/>
      <c r="B146" s="30" t="str">
        <f t="shared" si="146"/>
        <v>équipe B</v>
      </c>
      <c r="C146" s="20" t="str">
        <f t="shared" si="152"/>
        <v>Points</v>
      </c>
      <c r="D146" s="1" t="str">
        <f t="shared" si="152"/>
        <v>Parties gagnées</v>
      </c>
      <c r="E146" s="1" t="str">
        <f t="shared" si="152"/>
        <v>GA</v>
      </c>
      <c r="F146" s="1" t="str">
        <f t="shared" si="152"/>
        <v>G</v>
      </c>
      <c r="G146" s="1" t="str">
        <f t="shared" si="152"/>
        <v>N</v>
      </c>
      <c r="H146" s="1" t="str">
        <f t="shared" si="152"/>
        <v>P</v>
      </c>
      <c r="I146" s="5" t="e">
        <f t="shared" si="150"/>
        <v>#VALUE!</v>
      </c>
      <c r="J146" s="12" t="e">
        <f t="shared" si="151"/>
        <v>#VALUE!</v>
      </c>
      <c r="K146" s="20"/>
      <c r="L146" s="30" t="s">
        <v>25</v>
      </c>
      <c r="M146" s="29"/>
      <c r="N146"/>
      <c r="O146"/>
    </row>
    <row r="147" spans="1:15" ht="20.25" hidden="1" customHeight="1">
      <c r="A147" s="1"/>
      <c r="B147" s="30" t="str">
        <f t="shared" si="146"/>
        <v>St DIDIER</v>
      </c>
      <c r="C147" s="20">
        <f t="shared" si="152"/>
        <v>0</v>
      </c>
      <c r="D147" s="1">
        <f t="shared" si="152"/>
        <v>0</v>
      </c>
      <c r="E147" s="1">
        <f t="shared" si="152"/>
        <v>0</v>
      </c>
      <c r="F147" s="1">
        <f t="shared" si="152"/>
        <v>0</v>
      </c>
      <c r="G147" s="1">
        <f t="shared" si="152"/>
        <v>0</v>
      </c>
      <c r="H147" s="1">
        <f t="shared" si="152"/>
        <v>0</v>
      </c>
      <c r="I147" s="5">
        <f t="shared" si="150"/>
        <v>0</v>
      </c>
      <c r="J147" s="12">
        <f t="shared" si="151"/>
        <v>0</v>
      </c>
      <c r="K147" s="20"/>
      <c r="L147" s="30" t="s">
        <v>25</v>
      </c>
      <c r="M147" s="29"/>
      <c r="N147"/>
      <c r="O147"/>
    </row>
    <row r="148" spans="1:15" ht="20.25" hidden="1" customHeight="1">
      <c r="A148" s="1"/>
      <c r="B148" s="30" t="str">
        <f t="shared" si="146"/>
        <v>DUNIERES</v>
      </c>
      <c r="C148" s="20">
        <f t="shared" si="152"/>
        <v>0</v>
      </c>
      <c r="D148" s="1">
        <f t="shared" si="152"/>
        <v>0</v>
      </c>
      <c r="E148" s="1">
        <f t="shared" si="152"/>
        <v>0</v>
      </c>
      <c r="F148" s="1">
        <f t="shared" si="152"/>
        <v>0</v>
      </c>
      <c r="G148" s="1">
        <f t="shared" si="152"/>
        <v>0</v>
      </c>
      <c r="H148" s="1">
        <f t="shared" si="152"/>
        <v>0</v>
      </c>
      <c r="I148" s="5">
        <f t="shared" si="150"/>
        <v>0</v>
      </c>
      <c r="J148" s="12">
        <f t="shared" si="151"/>
        <v>0</v>
      </c>
      <c r="K148" s="20"/>
      <c r="L148" s="30" t="s">
        <v>25</v>
      </c>
      <c r="M148" s="29"/>
      <c r="N148"/>
      <c r="O148"/>
    </row>
    <row r="149" spans="1:15" ht="20.25" hidden="1" customHeight="1">
      <c r="A149" s="1"/>
      <c r="B149" s="30" t="str">
        <f t="shared" si="146"/>
        <v>LA CHAPELLE 2</v>
      </c>
      <c r="C149" s="20">
        <f t="shared" si="152"/>
        <v>0</v>
      </c>
      <c r="D149" s="1">
        <f t="shared" si="152"/>
        <v>0</v>
      </c>
      <c r="E149" s="1">
        <f t="shared" si="152"/>
        <v>0</v>
      </c>
      <c r="F149" s="1">
        <f t="shared" si="152"/>
        <v>0</v>
      </c>
      <c r="G149" s="1">
        <f t="shared" si="152"/>
        <v>0</v>
      </c>
      <c r="H149" s="1">
        <f t="shared" si="152"/>
        <v>0</v>
      </c>
      <c r="I149" s="5">
        <f t="shared" si="150"/>
        <v>0</v>
      </c>
      <c r="J149" s="12">
        <f t="shared" si="151"/>
        <v>0</v>
      </c>
      <c r="K149" s="20"/>
      <c r="L149" s="30" t="s">
        <v>25</v>
      </c>
      <c r="M149" s="29"/>
      <c r="N149"/>
      <c r="O149"/>
    </row>
    <row r="150" spans="1:15" ht="20.25" hidden="1" customHeight="1">
      <c r="A150" s="1"/>
      <c r="B150" s="30" t="str">
        <f t="shared" si="146"/>
        <v>Ste SIGOLENE 1</v>
      </c>
      <c r="C150" s="20">
        <f t="shared" si="152"/>
        <v>0</v>
      </c>
      <c r="D150" s="1">
        <f t="shared" si="152"/>
        <v>0</v>
      </c>
      <c r="E150" s="1">
        <f t="shared" si="152"/>
        <v>0</v>
      </c>
      <c r="F150" s="1">
        <f t="shared" si="152"/>
        <v>0</v>
      </c>
      <c r="G150" s="1">
        <f t="shared" si="152"/>
        <v>0</v>
      </c>
      <c r="H150" s="1">
        <f t="shared" si="152"/>
        <v>0</v>
      </c>
      <c r="I150" s="5">
        <f t="shared" si="150"/>
        <v>0</v>
      </c>
      <c r="J150" s="12">
        <f t="shared" si="151"/>
        <v>0</v>
      </c>
      <c r="K150" s="20"/>
      <c r="L150" s="30" t="s">
        <v>25</v>
      </c>
      <c r="M150" s="29"/>
      <c r="N150"/>
      <c r="O150"/>
    </row>
    <row r="151" spans="1:15" ht="20.25" hidden="1" customHeight="1">
      <c r="A151" s="1"/>
      <c r="B151" s="30">
        <f t="shared" ref="B151:B168" si="153">L67</f>
        <v>0</v>
      </c>
      <c r="C151" s="20">
        <f t="shared" ref="C151:H166" si="154">IF(M67="",0,M67)</f>
        <v>0</v>
      </c>
      <c r="D151" s="1">
        <f t="shared" si="154"/>
        <v>0</v>
      </c>
      <c r="E151" s="1">
        <f t="shared" si="154"/>
        <v>0</v>
      </c>
      <c r="F151" s="1">
        <f t="shared" si="154"/>
        <v>0</v>
      </c>
      <c r="G151" s="1">
        <f t="shared" si="154"/>
        <v>0</v>
      </c>
      <c r="H151" s="1">
        <f t="shared" si="154"/>
        <v>0</v>
      </c>
      <c r="I151" s="5">
        <f t="shared" si="150"/>
        <v>0</v>
      </c>
      <c r="J151" s="12">
        <f t="shared" si="151"/>
        <v>0</v>
      </c>
      <c r="K151" s="20"/>
      <c r="L151" s="30" t="s">
        <v>25</v>
      </c>
      <c r="M151" s="29"/>
      <c r="N151"/>
      <c r="O151"/>
    </row>
    <row r="152" spans="1:15" ht="20.25" hidden="1" customHeight="1">
      <c r="A152" s="1"/>
      <c r="B152" s="30" t="str">
        <f t="shared" si="153"/>
        <v>équipe B</v>
      </c>
      <c r="C152" s="20" t="str">
        <f t="shared" si="154"/>
        <v>Points</v>
      </c>
      <c r="D152" s="1" t="str">
        <f t="shared" si="154"/>
        <v>Parties gagnées</v>
      </c>
      <c r="E152" s="1" t="str">
        <f t="shared" si="154"/>
        <v>GA</v>
      </c>
      <c r="F152" s="1" t="str">
        <f t="shared" si="154"/>
        <v>G</v>
      </c>
      <c r="G152" s="1" t="str">
        <f t="shared" si="154"/>
        <v>N</v>
      </c>
      <c r="H152" s="1" t="str">
        <f t="shared" si="154"/>
        <v>P</v>
      </c>
      <c r="I152" s="5" t="e">
        <f t="shared" si="150"/>
        <v>#VALUE!</v>
      </c>
      <c r="J152" s="12" t="e">
        <f t="shared" si="151"/>
        <v>#VALUE!</v>
      </c>
      <c r="K152" s="20"/>
      <c r="L152" s="30" t="s">
        <v>25</v>
      </c>
      <c r="M152" s="29"/>
      <c r="N152"/>
      <c r="O152"/>
    </row>
    <row r="153" spans="1:15" ht="20.25" hidden="1" customHeight="1">
      <c r="A153" s="1"/>
      <c r="B153" s="30" t="str">
        <f t="shared" si="153"/>
        <v>LA SEAUVE 1</v>
      </c>
      <c r="C153" s="20">
        <f t="shared" si="154"/>
        <v>0</v>
      </c>
      <c r="D153" s="1">
        <f t="shared" si="154"/>
        <v>0</v>
      </c>
      <c r="E153" s="1">
        <f t="shared" si="154"/>
        <v>0</v>
      </c>
      <c r="F153" s="1">
        <f t="shared" si="154"/>
        <v>0</v>
      </c>
      <c r="G153" s="1">
        <f t="shared" si="154"/>
        <v>0</v>
      </c>
      <c r="H153" s="1">
        <f t="shared" si="154"/>
        <v>0</v>
      </c>
      <c r="I153" s="5">
        <f t="shared" si="150"/>
        <v>0</v>
      </c>
      <c r="J153" s="12">
        <f t="shared" si="151"/>
        <v>0</v>
      </c>
      <c r="K153" s="20"/>
      <c r="L153" s="30" t="s">
        <v>25</v>
      </c>
      <c r="M153" s="29"/>
      <c r="N153"/>
      <c r="O153"/>
    </row>
    <row r="154" spans="1:15" ht="20.25" hidden="1" customHeight="1">
      <c r="A154" s="1"/>
      <c r="B154" s="30" t="str">
        <f t="shared" si="153"/>
        <v>AUREC 1</v>
      </c>
      <c r="C154" s="20">
        <f t="shared" si="154"/>
        <v>0</v>
      </c>
      <c r="D154" s="1">
        <f t="shared" si="154"/>
        <v>0</v>
      </c>
      <c r="E154" s="1">
        <f t="shared" si="154"/>
        <v>0</v>
      </c>
      <c r="F154" s="1">
        <f t="shared" si="154"/>
        <v>0</v>
      </c>
      <c r="G154" s="1">
        <f t="shared" si="154"/>
        <v>0</v>
      </c>
      <c r="H154" s="1">
        <f t="shared" si="154"/>
        <v>0</v>
      </c>
      <c r="I154" s="5">
        <f t="shared" si="150"/>
        <v>0</v>
      </c>
      <c r="J154" s="12">
        <f t="shared" si="151"/>
        <v>0</v>
      </c>
      <c r="K154" s="20"/>
      <c r="L154" s="30" t="s">
        <v>25</v>
      </c>
      <c r="M154" s="29"/>
      <c r="N154"/>
      <c r="O154"/>
    </row>
    <row r="155" spans="1:15" ht="20.25" hidden="1" customHeight="1">
      <c r="A155" s="1"/>
      <c r="B155" s="30" t="str">
        <f t="shared" si="153"/>
        <v>LA CHAPELLE 2</v>
      </c>
      <c r="C155" s="20">
        <f t="shared" si="154"/>
        <v>0</v>
      </c>
      <c r="D155" s="1">
        <f t="shared" si="154"/>
        <v>0</v>
      </c>
      <c r="E155" s="1">
        <f t="shared" si="154"/>
        <v>0</v>
      </c>
      <c r="F155" s="1">
        <f t="shared" si="154"/>
        <v>0</v>
      </c>
      <c r="G155" s="1">
        <f t="shared" si="154"/>
        <v>0</v>
      </c>
      <c r="H155" s="1">
        <f t="shared" si="154"/>
        <v>0</v>
      </c>
      <c r="I155" s="5">
        <f t="shared" si="150"/>
        <v>0</v>
      </c>
      <c r="J155" s="12">
        <f t="shared" si="151"/>
        <v>0</v>
      </c>
      <c r="K155" s="20"/>
      <c r="L155" s="30" t="s">
        <v>25</v>
      </c>
      <c r="M155" s="29"/>
      <c r="N155"/>
      <c r="O155"/>
    </row>
    <row r="156" spans="1:15" ht="20.25" hidden="1" customHeight="1">
      <c r="A156" s="1"/>
      <c r="B156" s="30" t="str">
        <f t="shared" si="153"/>
        <v>LE CHAMBON 1</v>
      </c>
      <c r="C156" s="20">
        <f t="shared" si="154"/>
        <v>0</v>
      </c>
      <c r="D156" s="1">
        <f t="shared" si="154"/>
        <v>0</v>
      </c>
      <c r="E156" s="1">
        <f t="shared" si="154"/>
        <v>0</v>
      </c>
      <c r="F156" s="1">
        <f t="shared" si="154"/>
        <v>0</v>
      </c>
      <c r="G156" s="1">
        <f t="shared" si="154"/>
        <v>0</v>
      </c>
      <c r="H156" s="1">
        <f t="shared" si="154"/>
        <v>0</v>
      </c>
      <c r="I156" s="5">
        <f t="shared" si="150"/>
        <v>0</v>
      </c>
      <c r="J156" s="12">
        <f t="shared" si="151"/>
        <v>0</v>
      </c>
      <c r="K156" s="20"/>
      <c r="L156" s="30" t="s">
        <v>25</v>
      </c>
      <c r="M156" s="29"/>
      <c r="N156"/>
      <c r="O156"/>
    </row>
    <row r="157" spans="1:15" ht="20.25" hidden="1" customHeight="1">
      <c r="A157" s="1"/>
      <c r="B157" s="30">
        <f t="shared" si="153"/>
        <v>0</v>
      </c>
      <c r="C157" s="20">
        <f t="shared" si="154"/>
        <v>0</v>
      </c>
      <c r="D157" s="1">
        <f t="shared" si="154"/>
        <v>0</v>
      </c>
      <c r="E157" s="1">
        <f t="shared" si="154"/>
        <v>0</v>
      </c>
      <c r="F157" s="1">
        <f t="shared" si="154"/>
        <v>0</v>
      </c>
      <c r="G157" s="1">
        <f t="shared" si="154"/>
        <v>0</v>
      </c>
      <c r="H157" s="1">
        <f t="shared" si="154"/>
        <v>0</v>
      </c>
      <c r="I157" s="5">
        <f t="shared" si="150"/>
        <v>0</v>
      </c>
      <c r="J157" s="12">
        <f t="shared" si="151"/>
        <v>0</v>
      </c>
      <c r="K157" s="20"/>
      <c r="L157" s="30" t="s">
        <v>25</v>
      </c>
      <c r="M157" s="29"/>
      <c r="N157"/>
      <c r="O157"/>
    </row>
    <row r="158" spans="1:15" ht="20.25" hidden="1" customHeight="1">
      <c r="A158" s="1"/>
      <c r="B158" s="30" t="str">
        <f t="shared" si="153"/>
        <v>équipe B</v>
      </c>
      <c r="C158" s="20" t="str">
        <f t="shared" si="154"/>
        <v>Points</v>
      </c>
      <c r="D158" s="1" t="str">
        <f t="shared" si="154"/>
        <v>Parties gagnées</v>
      </c>
      <c r="E158" s="1" t="str">
        <f t="shared" si="154"/>
        <v>GA</v>
      </c>
      <c r="F158" s="1" t="str">
        <f t="shared" si="154"/>
        <v>G</v>
      </c>
      <c r="G158" s="1" t="str">
        <f t="shared" si="154"/>
        <v>N</v>
      </c>
      <c r="H158" s="1" t="str">
        <f t="shared" si="154"/>
        <v>P</v>
      </c>
      <c r="I158" s="5" t="e">
        <f t="shared" si="150"/>
        <v>#VALUE!</v>
      </c>
      <c r="J158" s="12" t="e">
        <f t="shared" si="151"/>
        <v>#VALUE!</v>
      </c>
      <c r="K158" s="20"/>
      <c r="L158" s="30" t="s">
        <v>25</v>
      </c>
      <c r="M158" s="29"/>
      <c r="N158"/>
      <c r="O158"/>
    </row>
    <row r="159" spans="1:15" ht="20.25" hidden="1" customHeight="1">
      <c r="A159" s="1"/>
      <c r="B159" s="30" t="str">
        <f t="shared" si="153"/>
        <v>St DIDIER</v>
      </c>
      <c r="C159" s="20">
        <f t="shared" si="154"/>
        <v>0</v>
      </c>
      <c r="D159" s="1">
        <f t="shared" si="154"/>
        <v>0</v>
      </c>
      <c r="E159" s="1">
        <f t="shared" si="154"/>
        <v>0</v>
      </c>
      <c r="F159" s="1">
        <f t="shared" si="154"/>
        <v>0</v>
      </c>
      <c r="G159" s="1">
        <f t="shared" si="154"/>
        <v>0</v>
      </c>
      <c r="H159" s="1">
        <f t="shared" si="154"/>
        <v>0</v>
      </c>
      <c r="I159" s="5">
        <f t="shared" si="150"/>
        <v>0</v>
      </c>
      <c r="J159" s="12">
        <f t="shared" si="151"/>
        <v>0</v>
      </c>
      <c r="K159" s="20"/>
      <c r="L159" s="30" t="s">
        <v>25</v>
      </c>
      <c r="M159" s="29"/>
      <c r="N159"/>
      <c r="O159"/>
    </row>
    <row r="160" spans="1:15" ht="20.25" hidden="1" customHeight="1">
      <c r="A160" s="1"/>
      <c r="B160" s="30" t="str">
        <f t="shared" si="153"/>
        <v>DUNIERES</v>
      </c>
      <c r="C160" s="20">
        <f t="shared" si="154"/>
        <v>0</v>
      </c>
      <c r="D160" s="1">
        <f t="shared" si="154"/>
        <v>0</v>
      </c>
      <c r="E160" s="1">
        <f t="shared" si="154"/>
        <v>0</v>
      </c>
      <c r="F160" s="1">
        <f t="shared" si="154"/>
        <v>0</v>
      </c>
      <c r="G160" s="1">
        <f t="shared" si="154"/>
        <v>0</v>
      </c>
      <c r="H160" s="1">
        <f t="shared" si="154"/>
        <v>0</v>
      </c>
      <c r="I160" s="5">
        <f t="shared" si="150"/>
        <v>0</v>
      </c>
      <c r="J160" s="12">
        <f t="shared" si="151"/>
        <v>0</v>
      </c>
      <c r="K160" s="20"/>
      <c r="L160" s="30" t="s">
        <v>25</v>
      </c>
      <c r="M160" s="29"/>
      <c r="N160"/>
      <c r="O160"/>
    </row>
    <row r="161" spans="1:21" ht="20.25" hidden="1" customHeight="1">
      <c r="A161" s="1"/>
      <c r="B161" s="30" t="str">
        <f t="shared" si="153"/>
        <v>AUREC 1</v>
      </c>
      <c r="C161" s="20">
        <f t="shared" si="154"/>
        <v>0</v>
      </c>
      <c r="D161" s="1">
        <f t="shared" si="154"/>
        <v>0</v>
      </c>
      <c r="E161" s="1">
        <f t="shared" si="154"/>
        <v>0</v>
      </c>
      <c r="F161" s="1">
        <f t="shared" si="154"/>
        <v>0</v>
      </c>
      <c r="G161" s="1">
        <f t="shared" si="154"/>
        <v>0</v>
      </c>
      <c r="H161" s="1">
        <f t="shared" si="154"/>
        <v>0</v>
      </c>
      <c r="I161" s="5">
        <f t="shared" si="150"/>
        <v>0</v>
      </c>
      <c r="J161" s="12">
        <f t="shared" si="151"/>
        <v>0</v>
      </c>
      <c r="K161" s="20"/>
      <c r="L161" s="30" t="s">
        <v>25</v>
      </c>
      <c r="M161" s="29"/>
      <c r="N161"/>
      <c r="O161"/>
    </row>
    <row r="162" spans="1:21" ht="20.25" hidden="1" customHeight="1">
      <c r="A162" s="1"/>
      <c r="B162" s="30" t="str">
        <f t="shared" si="153"/>
        <v>LA CHAPELLE 1</v>
      </c>
      <c r="C162" s="20">
        <f t="shared" si="154"/>
        <v>0</v>
      </c>
      <c r="D162" s="1">
        <f t="shared" si="154"/>
        <v>0</v>
      </c>
      <c r="E162" s="1">
        <f t="shared" si="154"/>
        <v>0</v>
      </c>
      <c r="F162" s="1">
        <f t="shared" si="154"/>
        <v>0</v>
      </c>
      <c r="G162" s="1">
        <f t="shared" si="154"/>
        <v>0</v>
      </c>
      <c r="H162" s="1">
        <f t="shared" si="154"/>
        <v>0</v>
      </c>
      <c r="I162" s="5">
        <f t="shared" si="150"/>
        <v>0</v>
      </c>
      <c r="J162" s="12">
        <f t="shared" si="151"/>
        <v>0</v>
      </c>
      <c r="K162" s="20"/>
      <c r="L162" s="30" t="s">
        <v>25</v>
      </c>
      <c r="M162" s="29"/>
      <c r="N162"/>
      <c r="O162"/>
    </row>
    <row r="163" spans="1:21" ht="20.25" hidden="1" customHeight="1">
      <c r="A163" s="1"/>
      <c r="B163" s="30">
        <f t="shared" si="153"/>
        <v>0</v>
      </c>
      <c r="C163" s="20">
        <f t="shared" si="154"/>
        <v>0</v>
      </c>
      <c r="D163" s="1">
        <f t="shared" si="154"/>
        <v>0</v>
      </c>
      <c r="E163" s="1">
        <f t="shared" si="154"/>
        <v>0</v>
      </c>
      <c r="F163" s="1">
        <f t="shared" si="154"/>
        <v>0</v>
      </c>
      <c r="G163" s="1">
        <f t="shared" si="154"/>
        <v>0</v>
      </c>
      <c r="H163" s="1">
        <f t="shared" si="154"/>
        <v>0</v>
      </c>
      <c r="I163" s="5">
        <f t="shared" si="150"/>
        <v>0</v>
      </c>
      <c r="J163" s="12">
        <f t="shared" si="151"/>
        <v>0</v>
      </c>
      <c r="K163" s="20"/>
      <c r="L163" s="30" t="s">
        <v>25</v>
      </c>
      <c r="M163" s="29"/>
      <c r="N163"/>
      <c r="O163"/>
    </row>
    <row r="164" spans="1:21" ht="20.25" hidden="1" customHeight="1">
      <c r="A164" s="1"/>
      <c r="B164" s="30" t="str">
        <f t="shared" si="153"/>
        <v>équipe B</v>
      </c>
      <c r="C164" s="20" t="str">
        <f t="shared" si="154"/>
        <v>Points</v>
      </c>
      <c r="D164" s="1" t="str">
        <f t="shared" si="154"/>
        <v>Parties gagnées</v>
      </c>
      <c r="E164" s="1" t="str">
        <f t="shared" si="154"/>
        <v>GA</v>
      </c>
      <c r="F164" s="1" t="str">
        <f t="shared" si="154"/>
        <v>G</v>
      </c>
      <c r="G164" s="1" t="str">
        <f t="shared" si="154"/>
        <v>N</v>
      </c>
      <c r="H164" s="1" t="str">
        <f t="shared" si="154"/>
        <v>P</v>
      </c>
      <c r="I164" s="5" t="e">
        <f t="shared" si="150"/>
        <v>#VALUE!</v>
      </c>
      <c r="J164" s="12" t="e">
        <f t="shared" si="151"/>
        <v>#VALUE!</v>
      </c>
      <c r="K164" s="20"/>
      <c r="L164" s="30" t="s">
        <v>25</v>
      </c>
      <c r="M164" s="29"/>
      <c r="N164"/>
      <c r="O164"/>
    </row>
    <row r="165" spans="1:21" ht="20.25" hidden="1" customHeight="1">
      <c r="A165" s="1"/>
      <c r="B165" s="30" t="str">
        <f t="shared" si="153"/>
        <v>LA SEAUVE 1</v>
      </c>
      <c r="C165" s="20">
        <f t="shared" si="154"/>
        <v>0</v>
      </c>
      <c r="D165" s="1">
        <f t="shared" si="154"/>
        <v>0</v>
      </c>
      <c r="E165" s="1">
        <f t="shared" si="154"/>
        <v>0</v>
      </c>
      <c r="F165" s="1">
        <f t="shared" si="154"/>
        <v>0</v>
      </c>
      <c r="G165" s="1">
        <f t="shared" si="154"/>
        <v>0</v>
      </c>
      <c r="H165" s="1">
        <f t="shared" si="154"/>
        <v>0</v>
      </c>
      <c r="I165" s="5">
        <f t="shared" si="150"/>
        <v>0</v>
      </c>
      <c r="J165" s="12">
        <f t="shared" si="151"/>
        <v>0</v>
      </c>
      <c r="K165" s="20"/>
      <c r="L165" s="30" t="s">
        <v>25</v>
      </c>
      <c r="M165" s="29"/>
      <c r="N165"/>
      <c r="O165"/>
    </row>
    <row r="166" spans="1:21" ht="20.25" hidden="1" customHeight="1">
      <c r="A166" s="1"/>
      <c r="B166" s="30" t="str">
        <f t="shared" si="153"/>
        <v>LA CHAPELLE 2</v>
      </c>
      <c r="C166" s="20">
        <f t="shared" si="154"/>
        <v>0</v>
      </c>
      <c r="D166" s="1">
        <f t="shared" si="154"/>
        <v>0</v>
      </c>
      <c r="E166" s="1">
        <f t="shared" si="154"/>
        <v>0</v>
      </c>
      <c r="F166" s="1">
        <f t="shared" si="154"/>
        <v>0</v>
      </c>
      <c r="G166" s="1">
        <f t="shared" si="154"/>
        <v>0</v>
      </c>
      <c r="H166" s="1">
        <f t="shared" si="154"/>
        <v>0</v>
      </c>
      <c r="I166" s="5">
        <f t="shared" si="150"/>
        <v>0</v>
      </c>
      <c r="J166" s="12">
        <f t="shared" si="151"/>
        <v>0</v>
      </c>
      <c r="K166" s="20"/>
      <c r="L166" s="30" t="s">
        <v>25</v>
      </c>
      <c r="M166" s="29"/>
      <c r="N166"/>
      <c r="O166"/>
    </row>
    <row r="167" spans="1:21" ht="20.25" hidden="1" customHeight="1">
      <c r="A167" s="1"/>
      <c r="B167" s="30" t="str">
        <f t="shared" si="153"/>
        <v>LE CHAMBON 1</v>
      </c>
      <c r="C167" s="20">
        <f t="shared" ref="C167:H168" si="155">IF(M83="",0,M83)</f>
        <v>0</v>
      </c>
      <c r="D167" s="1">
        <f t="shared" si="155"/>
        <v>0</v>
      </c>
      <c r="E167" s="1">
        <f t="shared" si="155"/>
        <v>0</v>
      </c>
      <c r="F167" s="1">
        <f t="shared" si="155"/>
        <v>0</v>
      </c>
      <c r="G167" s="1">
        <f t="shared" si="155"/>
        <v>0</v>
      </c>
      <c r="H167" s="1">
        <f t="shared" si="155"/>
        <v>0</v>
      </c>
      <c r="I167" s="5">
        <f t="shared" si="150"/>
        <v>0</v>
      </c>
      <c r="J167" s="12">
        <f t="shared" si="151"/>
        <v>0</v>
      </c>
      <c r="K167" s="20"/>
      <c r="L167" s="30" t="s">
        <v>25</v>
      </c>
      <c r="M167" s="29"/>
      <c r="N167"/>
      <c r="O167"/>
    </row>
    <row r="168" spans="1:21" ht="20.25" hidden="1" customHeight="1">
      <c r="A168" s="1"/>
      <c r="B168" s="30" t="str">
        <f t="shared" si="153"/>
        <v>Ste SIGOLENE 1</v>
      </c>
      <c r="C168" s="20">
        <f t="shared" si="155"/>
        <v>0</v>
      </c>
      <c r="D168" s="1">
        <f t="shared" si="155"/>
        <v>0</v>
      </c>
      <c r="E168" s="1">
        <f t="shared" si="155"/>
        <v>0</v>
      </c>
      <c r="F168" s="1">
        <f t="shared" si="155"/>
        <v>0</v>
      </c>
      <c r="G168" s="1">
        <f t="shared" si="155"/>
        <v>0</v>
      </c>
      <c r="H168" s="1">
        <f t="shared" si="155"/>
        <v>0</v>
      </c>
      <c r="I168" s="5">
        <f t="shared" si="150"/>
        <v>0</v>
      </c>
      <c r="J168" s="12">
        <f t="shared" si="151"/>
        <v>0</v>
      </c>
      <c r="K168" s="20"/>
      <c r="L168" s="30" t="s">
        <v>25</v>
      </c>
      <c r="M168" s="29"/>
      <c r="N168"/>
      <c r="O168"/>
    </row>
    <row r="169" spans="1:21" ht="20.25" hidden="1" customHeight="1"/>
    <row r="170" spans="1:21" ht="10.5" customHeight="1"/>
    <row r="171" spans="1:21" ht="21" customHeight="1">
      <c r="L171" s="37" t="str">
        <f>B1</f>
        <v>DIVISION 1</v>
      </c>
      <c r="M171" s="37" t="str">
        <f>C1</f>
        <v>POULE 4</v>
      </c>
      <c r="N171" s="40"/>
      <c r="O171" s="10"/>
      <c r="P171" s="10"/>
      <c r="Q171" s="20" t="s">
        <v>38</v>
      </c>
    </row>
    <row r="172" spans="1:21" ht="18.75" customHeight="1">
      <c r="K172"/>
      <c r="L172"/>
      <c r="M172" s="63" t="s">
        <v>39</v>
      </c>
      <c r="N172"/>
      <c r="O172"/>
    </row>
    <row r="173" spans="1:21" s="7" customFormat="1" ht="45">
      <c r="K173" s="7" t="s">
        <v>40</v>
      </c>
      <c r="L173" s="45" t="s">
        <v>41</v>
      </c>
      <c r="M173" s="7" t="s">
        <v>42</v>
      </c>
      <c r="N173" s="47" t="s">
        <v>43</v>
      </c>
      <c r="O173" s="47" t="s">
        <v>44</v>
      </c>
      <c r="P173" s="47" t="s">
        <v>23</v>
      </c>
      <c r="Q173" s="47" t="s">
        <v>45</v>
      </c>
      <c r="R173" s="47" t="s">
        <v>46</v>
      </c>
      <c r="S173" s="47" t="s">
        <v>47</v>
      </c>
      <c r="T173" t="s">
        <v>48</v>
      </c>
    </row>
    <row r="174" spans="1:21" ht="18.75" customHeight="1">
      <c r="B174" s="81" t="s">
        <v>49</v>
      </c>
      <c r="C174" s="82"/>
      <c r="K174" s="20">
        <v>1</v>
      </c>
      <c r="L174" s="43" t="s">
        <v>72</v>
      </c>
      <c r="M174" s="42">
        <v>14</v>
      </c>
      <c r="N174" s="4">
        <v>56</v>
      </c>
      <c r="O174" s="4">
        <v>118</v>
      </c>
      <c r="P174" s="4">
        <v>35</v>
      </c>
      <c r="Q174" s="4">
        <v>4</v>
      </c>
      <c r="R174" s="4">
        <v>1</v>
      </c>
      <c r="S174" s="4">
        <v>0</v>
      </c>
      <c r="T174" s="41">
        <v>14056118035</v>
      </c>
      <c r="U174">
        <f>M174</f>
        <v>14</v>
      </c>
    </row>
    <row r="175" spans="1:21">
      <c r="B175" s="82"/>
      <c r="C175" s="82"/>
      <c r="K175" s="20">
        <f>IF(U175=U174,"-",2)</f>
        <v>2</v>
      </c>
      <c r="L175" s="43" t="s">
        <v>77</v>
      </c>
      <c r="M175" s="42">
        <v>13</v>
      </c>
      <c r="N175" s="4">
        <v>56</v>
      </c>
      <c r="O175" s="4">
        <v>118</v>
      </c>
      <c r="P175" s="4">
        <v>37</v>
      </c>
      <c r="Q175" s="4">
        <v>3</v>
      </c>
      <c r="R175" s="4">
        <v>2</v>
      </c>
      <c r="S175" s="4">
        <v>0</v>
      </c>
      <c r="T175" s="41">
        <v>13056118037</v>
      </c>
      <c r="U175">
        <f t="shared" ref="U175:U181" si="156">M175</f>
        <v>13</v>
      </c>
    </row>
    <row r="176" spans="1:21">
      <c r="B176" s="82"/>
      <c r="C176" s="82"/>
      <c r="K176" s="20">
        <f>IF(U176=U175,"-",3)</f>
        <v>3</v>
      </c>
      <c r="L176" s="43" t="s">
        <v>74</v>
      </c>
      <c r="M176" s="42">
        <v>12</v>
      </c>
      <c r="N176" s="4">
        <v>44</v>
      </c>
      <c r="O176" s="4">
        <v>112</v>
      </c>
      <c r="P176" s="4">
        <v>32</v>
      </c>
      <c r="Q176" s="4">
        <v>3</v>
      </c>
      <c r="R176" s="4">
        <v>1</v>
      </c>
      <c r="S176" s="4">
        <v>1</v>
      </c>
      <c r="T176" s="41">
        <v>12044112032</v>
      </c>
      <c r="U176">
        <f t="shared" si="156"/>
        <v>12</v>
      </c>
    </row>
    <row r="177" spans="2:21">
      <c r="B177" s="82"/>
      <c r="C177" s="82"/>
      <c r="K177" s="20">
        <f>IF(U177=U176,"-",4)</f>
        <v>4</v>
      </c>
      <c r="L177" s="43" t="s">
        <v>75</v>
      </c>
      <c r="M177" s="42">
        <v>11</v>
      </c>
      <c r="N177" s="4">
        <v>20</v>
      </c>
      <c r="O177" s="4">
        <v>100</v>
      </c>
      <c r="P177" s="4">
        <v>29</v>
      </c>
      <c r="Q177" s="4">
        <v>3</v>
      </c>
      <c r="R177" s="4">
        <v>0</v>
      </c>
      <c r="S177" s="4">
        <v>2</v>
      </c>
      <c r="T177" s="41">
        <v>11020100029</v>
      </c>
      <c r="U177">
        <f t="shared" si="156"/>
        <v>11</v>
      </c>
    </row>
    <row r="178" spans="2:21">
      <c r="B178" s="82"/>
      <c r="C178" s="82"/>
      <c r="K178" s="20">
        <f>IF(U178=U177,"-",5)</f>
        <v>5</v>
      </c>
      <c r="L178" s="43" t="s">
        <v>76</v>
      </c>
      <c r="M178" s="42">
        <v>9</v>
      </c>
      <c r="N178" s="4">
        <v>20</v>
      </c>
      <c r="O178" s="4">
        <v>100</v>
      </c>
      <c r="P178" s="4">
        <v>30</v>
      </c>
      <c r="Q178" s="4">
        <v>2</v>
      </c>
      <c r="R178" s="4">
        <v>0</v>
      </c>
      <c r="S178" s="4">
        <v>3</v>
      </c>
      <c r="T178" s="41">
        <v>9020100030</v>
      </c>
      <c r="U178">
        <f t="shared" si="156"/>
        <v>9</v>
      </c>
    </row>
    <row r="179" spans="2:21">
      <c r="B179" s="82"/>
      <c r="C179" s="82"/>
      <c r="K179" s="20">
        <f>IF(U179=U178,"-",6)</f>
        <v>6</v>
      </c>
      <c r="L179" s="43" t="s">
        <v>70</v>
      </c>
      <c r="M179" s="42">
        <v>7</v>
      </c>
      <c r="N179" s="4">
        <v>-48</v>
      </c>
      <c r="O179" s="4">
        <v>66</v>
      </c>
      <c r="P179" s="4">
        <v>21</v>
      </c>
      <c r="Q179" s="4">
        <v>1</v>
      </c>
      <c r="R179" s="4">
        <v>0</v>
      </c>
      <c r="S179" s="4">
        <v>4</v>
      </c>
      <c r="T179" s="41">
        <v>6952066021</v>
      </c>
      <c r="U179">
        <f t="shared" si="156"/>
        <v>7</v>
      </c>
    </row>
    <row r="180" spans="2:21" ht="18.75" customHeight="1">
      <c r="B180" s="83" t="s">
        <v>50</v>
      </c>
      <c r="C180" s="83"/>
      <c r="K180" s="20" t="str">
        <f>IF(U180=U179,"-",7)</f>
        <v>-</v>
      </c>
      <c r="L180" s="43" t="s">
        <v>73</v>
      </c>
      <c r="M180" s="42">
        <v>7</v>
      </c>
      <c r="N180" s="4">
        <v>-64</v>
      </c>
      <c r="O180" s="4">
        <v>58</v>
      </c>
      <c r="P180" s="4">
        <v>20</v>
      </c>
      <c r="Q180" s="4">
        <v>1</v>
      </c>
      <c r="R180" s="4">
        <v>0</v>
      </c>
      <c r="S180" s="4">
        <v>4</v>
      </c>
      <c r="T180" s="41">
        <v>6936058020</v>
      </c>
      <c r="U180">
        <f t="shared" si="156"/>
        <v>7</v>
      </c>
    </row>
    <row r="181" spans="2:21">
      <c r="B181" s="83"/>
      <c r="C181" s="83"/>
      <c r="K181" s="20" t="str">
        <f>IF(U181=U180,"-",8)</f>
        <v>-</v>
      </c>
      <c r="L181" s="43" t="s">
        <v>71</v>
      </c>
      <c r="M181" s="42">
        <v>7</v>
      </c>
      <c r="N181" s="4">
        <v>-84</v>
      </c>
      <c r="O181" s="4">
        <v>48</v>
      </c>
      <c r="P181" s="4">
        <v>16</v>
      </c>
      <c r="Q181" s="4">
        <v>1</v>
      </c>
      <c r="R181" s="4">
        <v>0</v>
      </c>
      <c r="S181" s="4">
        <v>4</v>
      </c>
      <c r="T181" s="41">
        <v>6916048016</v>
      </c>
      <c r="U181">
        <f t="shared" si="156"/>
        <v>7</v>
      </c>
    </row>
    <row r="182" spans="2:21" ht="15">
      <c r="B182"/>
      <c r="C182"/>
      <c r="D182"/>
      <c r="E182"/>
      <c r="F182"/>
      <c r="G182"/>
      <c r="H182"/>
      <c r="I182"/>
      <c r="J182"/>
      <c r="L182"/>
      <c r="M182"/>
      <c r="N182"/>
      <c r="O182"/>
    </row>
    <row r="183" spans="2:21" ht="15.75">
      <c r="C183"/>
      <c r="E183"/>
      <c r="F183"/>
      <c r="G183"/>
      <c r="H183"/>
      <c r="I183"/>
      <c r="J183"/>
      <c r="K183"/>
      <c r="L183"/>
      <c r="M183"/>
      <c r="N183"/>
      <c r="O183"/>
    </row>
    <row r="184" spans="2:21" ht="15"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</row>
    <row r="185" spans="2:21" ht="15"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</row>
    <row r="186" spans="2:21">
      <c r="K186"/>
    </row>
    <row r="187" spans="2:21">
      <c r="K187"/>
      <c r="L187"/>
      <c r="M187"/>
      <c r="N187"/>
      <c r="O187"/>
    </row>
    <row r="188" spans="2:21">
      <c r="L188"/>
      <c r="M188"/>
      <c r="N188"/>
      <c r="O188"/>
    </row>
    <row r="189" spans="2:21">
      <c r="L189"/>
      <c r="M189"/>
      <c r="N189"/>
      <c r="O189"/>
    </row>
    <row r="190" spans="2:21">
      <c r="L190"/>
      <c r="M190"/>
      <c r="N190"/>
      <c r="O190"/>
    </row>
    <row r="191" spans="2:21">
      <c r="L191"/>
      <c r="M191"/>
      <c r="N191"/>
      <c r="O191"/>
    </row>
    <row r="192" spans="2:21">
      <c r="L192"/>
      <c r="M192"/>
      <c r="N192"/>
      <c r="O192"/>
    </row>
    <row r="193" spans="2:15">
      <c r="L193"/>
      <c r="M193"/>
      <c r="N193"/>
      <c r="O193"/>
    </row>
    <row r="194" spans="2:15">
      <c r="L194"/>
      <c r="M194"/>
      <c r="N194"/>
      <c r="O194"/>
    </row>
    <row r="195" spans="2:15">
      <c r="L195"/>
      <c r="M195"/>
      <c r="N195"/>
      <c r="O195"/>
    </row>
    <row r="196" spans="2:15" ht="15">
      <c r="B196"/>
      <c r="C196"/>
      <c r="D196"/>
      <c r="E196"/>
      <c r="F196"/>
      <c r="G196"/>
      <c r="H196"/>
      <c r="I196"/>
      <c r="L196"/>
      <c r="M196"/>
      <c r="N196"/>
      <c r="O196"/>
    </row>
    <row r="197" spans="2:15" ht="15">
      <c r="B197"/>
      <c r="C197"/>
      <c r="D197"/>
      <c r="E197"/>
      <c r="F197"/>
      <c r="G197"/>
      <c r="H197"/>
      <c r="I197"/>
      <c r="L197"/>
      <c r="M197"/>
      <c r="N197"/>
      <c r="O197"/>
    </row>
    <row r="198" spans="2:15" ht="15">
      <c r="B198"/>
      <c r="C198"/>
      <c r="D198"/>
      <c r="E198"/>
      <c r="F198"/>
      <c r="G198"/>
      <c r="H198"/>
      <c r="I198"/>
      <c r="L198"/>
      <c r="M198"/>
      <c r="N198"/>
      <c r="O198"/>
    </row>
    <row r="199" spans="2:15" ht="15">
      <c r="B199"/>
      <c r="C199"/>
      <c r="D199"/>
      <c r="E199"/>
      <c r="F199"/>
      <c r="G199"/>
      <c r="H199"/>
      <c r="I199"/>
      <c r="L199"/>
      <c r="M199"/>
      <c r="N199"/>
      <c r="O199"/>
    </row>
    <row r="200" spans="2:15" ht="15">
      <c r="B200"/>
      <c r="C200"/>
      <c r="D200"/>
      <c r="E200"/>
      <c r="F200"/>
      <c r="G200"/>
      <c r="H200"/>
      <c r="I200"/>
      <c r="L200"/>
      <c r="M200"/>
      <c r="N200"/>
      <c r="O200"/>
    </row>
    <row r="201" spans="2:15" ht="15">
      <c r="B201"/>
      <c r="C201"/>
      <c r="D201"/>
      <c r="E201"/>
      <c r="F201"/>
      <c r="G201"/>
      <c r="H201"/>
      <c r="I201"/>
      <c r="L201"/>
      <c r="M201"/>
      <c r="N201"/>
      <c r="O201"/>
    </row>
    <row r="202" spans="2:15" ht="15">
      <c r="B202"/>
      <c r="C202"/>
      <c r="D202"/>
      <c r="E202"/>
      <c r="F202"/>
      <c r="G202"/>
      <c r="H202"/>
      <c r="I202"/>
      <c r="L202"/>
      <c r="M202"/>
      <c r="N202"/>
      <c r="O202"/>
    </row>
    <row r="203" spans="2:15" ht="15">
      <c r="B203"/>
      <c r="C203"/>
      <c r="D203"/>
      <c r="E203"/>
      <c r="F203"/>
      <c r="G203"/>
      <c r="H203"/>
      <c r="I203"/>
      <c r="L203"/>
      <c r="M203"/>
      <c r="N203"/>
      <c r="O203"/>
    </row>
    <row r="204" spans="2:15" ht="15">
      <c r="B204"/>
      <c r="C204"/>
      <c r="D204"/>
      <c r="E204"/>
      <c r="F204"/>
      <c r="G204"/>
      <c r="H204"/>
      <c r="I204"/>
      <c r="L204"/>
      <c r="M204"/>
      <c r="N204"/>
      <c r="O204"/>
    </row>
    <row r="205" spans="2:15" ht="15">
      <c r="B205"/>
      <c r="C205"/>
      <c r="D205"/>
      <c r="E205"/>
      <c r="F205"/>
      <c r="G205"/>
      <c r="H205"/>
      <c r="I205"/>
      <c r="L205"/>
      <c r="M205"/>
      <c r="N205"/>
      <c r="O205"/>
    </row>
    <row r="206" spans="2:15" ht="15">
      <c r="B206"/>
      <c r="C206"/>
      <c r="D206"/>
      <c r="E206"/>
      <c r="F206"/>
      <c r="G206"/>
      <c r="H206"/>
      <c r="I206"/>
      <c r="L206"/>
      <c r="M206"/>
      <c r="N206"/>
      <c r="O206"/>
    </row>
    <row r="207" spans="2:15" ht="15">
      <c r="B207"/>
      <c r="C207"/>
      <c r="D207"/>
      <c r="E207"/>
      <c r="F207"/>
      <c r="G207"/>
      <c r="H207"/>
      <c r="I207"/>
      <c r="L207"/>
      <c r="M207"/>
      <c r="N207"/>
      <c r="O207"/>
    </row>
    <row r="208" spans="2:15" ht="15">
      <c r="B208"/>
      <c r="C208"/>
      <c r="D208"/>
      <c r="E208"/>
      <c r="F208"/>
      <c r="G208"/>
      <c r="H208"/>
      <c r="I208"/>
      <c r="L208"/>
      <c r="M208"/>
      <c r="N208"/>
      <c r="O208"/>
    </row>
    <row r="209" spans="2:15" ht="15">
      <c r="B209"/>
      <c r="C209"/>
      <c r="D209"/>
      <c r="E209"/>
      <c r="F209"/>
      <c r="G209"/>
      <c r="H209"/>
      <c r="I209"/>
      <c r="L209"/>
      <c r="M209"/>
      <c r="N209"/>
      <c r="O209"/>
    </row>
    <row r="210" spans="2:15" ht="15">
      <c r="B210"/>
      <c r="C210"/>
      <c r="D210"/>
      <c r="E210"/>
      <c r="F210"/>
      <c r="G210"/>
      <c r="H210"/>
      <c r="L210"/>
      <c r="M210"/>
      <c r="N210"/>
      <c r="O210"/>
    </row>
    <row r="211" spans="2:15" ht="15">
      <c r="B211"/>
      <c r="C211"/>
      <c r="D211"/>
      <c r="E211"/>
      <c r="F211"/>
      <c r="G211"/>
      <c r="H211"/>
      <c r="L211"/>
      <c r="M211"/>
      <c r="N211"/>
      <c r="O211"/>
    </row>
    <row r="212" spans="2:15" ht="15">
      <c r="B212"/>
      <c r="C212"/>
      <c r="D212"/>
      <c r="E212"/>
      <c r="F212"/>
      <c r="G212"/>
      <c r="H212"/>
      <c r="L212"/>
      <c r="M212"/>
      <c r="N212"/>
      <c r="O212"/>
    </row>
    <row r="213" spans="2:15" ht="15">
      <c r="B213"/>
      <c r="C213"/>
      <c r="D213"/>
      <c r="E213"/>
      <c r="F213"/>
      <c r="G213"/>
      <c r="H213"/>
      <c r="L213"/>
      <c r="M213"/>
      <c r="N213"/>
      <c r="O213"/>
    </row>
    <row r="214" spans="2:15" ht="15">
      <c r="B214"/>
      <c r="C214"/>
      <c r="D214"/>
      <c r="E214"/>
      <c r="F214"/>
      <c r="G214"/>
      <c r="H214"/>
      <c r="L214"/>
      <c r="M214"/>
      <c r="N214"/>
      <c r="O214"/>
    </row>
    <row r="215" spans="2:15" ht="15">
      <c r="B215"/>
      <c r="C215"/>
      <c r="D215"/>
      <c r="E215"/>
      <c r="F215"/>
      <c r="G215"/>
      <c r="H215"/>
      <c r="L215"/>
      <c r="M215"/>
      <c r="N215"/>
      <c r="O215"/>
    </row>
    <row r="216" spans="2:15" ht="15">
      <c r="B216"/>
      <c r="C216"/>
      <c r="D216"/>
      <c r="E216"/>
      <c r="F216"/>
      <c r="G216"/>
      <c r="H216"/>
      <c r="L216"/>
      <c r="M216"/>
      <c r="N216"/>
      <c r="O216"/>
    </row>
    <row r="217" spans="2:15" ht="15">
      <c r="B217"/>
      <c r="C217"/>
      <c r="D217"/>
      <c r="E217"/>
      <c r="F217"/>
      <c r="G217"/>
      <c r="H217"/>
      <c r="L217"/>
      <c r="M217"/>
      <c r="N217"/>
      <c r="O217"/>
    </row>
    <row r="218" spans="2:15" ht="15">
      <c r="B218"/>
      <c r="C218"/>
      <c r="D218"/>
      <c r="E218"/>
      <c r="F218"/>
      <c r="G218"/>
      <c r="H218"/>
      <c r="L218"/>
      <c r="M218"/>
      <c r="N218"/>
      <c r="O218"/>
    </row>
    <row r="219" spans="2:15" ht="15">
      <c r="B219"/>
      <c r="C219"/>
      <c r="D219"/>
      <c r="E219"/>
      <c r="F219"/>
      <c r="G219"/>
      <c r="H219"/>
      <c r="L219"/>
      <c r="M219"/>
      <c r="N219"/>
      <c r="O219"/>
    </row>
    <row r="220" spans="2:15">
      <c r="B220"/>
      <c r="C220"/>
      <c r="D220"/>
      <c r="E220"/>
      <c r="F220"/>
      <c r="G220"/>
      <c r="H220"/>
    </row>
    <row r="221" spans="2:15">
      <c r="B221"/>
      <c r="C221"/>
      <c r="D221"/>
      <c r="E221"/>
      <c r="F221"/>
      <c r="G221"/>
      <c r="H221"/>
    </row>
    <row r="222" spans="2:15">
      <c r="B222"/>
      <c r="C222"/>
      <c r="D222"/>
      <c r="E222"/>
      <c r="F222"/>
      <c r="G222"/>
      <c r="H222"/>
    </row>
    <row r="223" spans="2:15">
      <c r="B223"/>
      <c r="C223"/>
      <c r="D223"/>
      <c r="E223"/>
      <c r="F223"/>
      <c r="G223"/>
      <c r="H223"/>
    </row>
    <row r="224" spans="2:15">
      <c r="B224"/>
      <c r="C224"/>
      <c r="D224"/>
      <c r="E224"/>
      <c r="F224"/>
      <c r="G224"/>
      <c r="H224"/>
    </row>
    <row r="225" spans="2:8">
      <c r="B225"/>
      <c r="C225"/>
      <c r="D225"/>
      <c r="E225"/>
      <c r="F225"/>
      <c r="G225"/>
      <c r="H225"/>
    </row>
    <row r="226" spans="2:8">
      <c r="B226"/>
      <c r="C226"/>
      <c r="D226"/>
      <c r="E226"/>
      <c r="F226"/>
      <c r="G226"/>
      <c r="H226"/>
    </row>
    <row r="227" spans="2:8">
      <c r="B227"/>
      <c r="C227"/>
      <c r="D227"/>
      <c r="E227"/>
      <c r="F227"/>
      <c r="G227"/>
      <c r="H227"/>
    </row>
    <row r="228" spans="2:8">
      <c r="B228"/>
      <c r="C228"/>
      <c r="D228"/>
      <c r="E228"/>
      <c r="F228"/>
      <c r="G228"/>
      <c r="H228"/>
    </row>
    <row r="229" spans="2:8">
      <c r="B229"/>
      <c r="C229"/>
      <c r="D229"/>
      <c r="E229"/>
      <c r="F229"/>
      <c r="G229"/>
      <c r="H229"/>
    </row>
    <row r="230" spans="2:8">
      <c r="B230"/>
      <c r="C230"/>
      <c r="D230"/>
      <c r="E230"/>
      <c r="F230"/>
      <c r="G230"/>
      <c r="H230"/>
    </row>
    <row r="231" spans="2:8">
      <c r="B231"/>
      <c r="C231"/>
      <c r="D231"/>
      <c r="E231"/>
      <c r="F231"/>
      <c r="G231"/>
      <c r="H231"/>
    </row>
    <row r="232" spans="2:8">
      <c r="B232"/>
      <c r="C232"/>
      <c r="D232"/>
      <c r="E232"/>
      <c r="F232"/>
      <c r="G232"/>
      <c r="H232"/>
    </row>
    <row r="233" spans="2:8">
      <c r="B233"/>
      <c r="C233"/>
      <c r="D233"/>
      <c r="E233"/>
      <c r="F233"/>
      <c r="G233"/>
      <c r="H233"/>
    </row>
    <row r="234" spans="2:8">
      <c r="B234"/>
      <c r="C234"/>
      <c r="D234"/>
      <c r="E234"/>
      <c r="F234"/>
      <c r="G234"/>
    </row>
    <row r="235" spans="2:8">
      <c r="B235"/>
      <c r="C235"/>
      <c r="D235"/>
      <c r="E235"/>
      <c r="F235"/>
      <c r="G235"/>
    </row>
    <row r="236" spans="2:8">
      <c r="B236"/>
      <c r="C236"/>
      <c r="D236"/>
      <c r="E236"/>
      <c r="F236"/>
      <c r="G236"/>
    </row>
    <row r="237" spans="2:8">
      <c r="B237"/>
      <c r="C237"/>
      <c r="D237"/>
      <c r="E237"/>
      <c r="F237"/>
      <c r="G237"/>
    </row>
    <row r="238" spans="2:8">
      <c r="B238"/>
      <c r="C238"/>
      <c r="D238"/>
      <c r="E238"/>
      <c r="F238"/>
      <c r="G238"/>
    </row>
    <row r="239" spans="2:8">
      <c r="B239"/>
      <c r="C239"/>
      <c r="D239"/>
      <c r="E239"/>
      <c r="F239"/>
      <c r="G239"/>
    </row>
    <row r="240" spans="2:8">
      <c r="B240"/>
      <c r="C240"/>
      <c r="D240"/>
      <c r="E240"/>
      <c r="F240"/>
      <c r="G240"/>
    </row>
    <row r="241" spans="2:7">
      <c r="B241"/>
      <c r="C241"/>
      <c r="D241"/>
      <c r="E241"/>
      <c r="F241"/>
      <c r="G241"/>
    </row>
    <row r="242" spans="2:7">
      <c r="B242"/>
      <c r="C242"/>
      <c r="D242"/>
      <c r="E242"/>
      <c r="F242"/>
      <c r="G242"/>
    </row>
    <row r="243" spans="2:7">
      <c r="B243"/>
      <c r="C243"/>
      <c r="D243"/>
      <c r="E243"/>
      <c r="F243"/>
      <c r="G243"/>
    </row>
    <row r="244" spans="2:7">
      <c r="B244"/>
      <c r="C244"/>
      <c r="D244"/>
      <c r="E244"/>
      <c r="F244"/>
      <c r="G244"/>
    </row>
    <row r="245" spans="2:7">
      <c r="B245"/>
      <c r="C245"/>
      <c r="D245"/>
      <c r="E245"/>
      <c r="F245"/>
      <c r="G245"/>
    </row>
    <row r="246" spans="2:7">
      <c r="B246"/>
      <c r="C246"/>
      <c r="D246"/>
      <c r="E246"/>
      <c r="F246"/>
      <c r="G246"/>
    </row>
    <row r="247" spans="2:7">
      <c r="B247"/>
      <c r="C247"/>
      <c r="D247"/>
      <c r="E247"/>
      <c r="F247"/>
      <c r="G247"/>
    </row>
    <row r="248" spans="2:7">
      <c r="B248"/>
      <c r="C248"/>
      <c r="D248"/>
      <c r="E248"/>
      <c r="F248"/>
      <c r="G248"/>
    </row>
    <row r="249" spans="2:7">
      <c r="B249"/>
      <c r="C249"/>
      <c r="D249"/>
      <c r="E249"/>
      <c r="F249"/>
      <c r="G249"/>
    </row>
    <row r="250" spans="2:7">
      <c r="B250"/>
      <c r="C250"/>
      <c r="D250"/>
      <c r="E250"/>
      <c r="F250"/>
      <c r="G250"/>
    </row>
    <row r="251" spans="2:7">
      <c r="B251"/>
      <c r="C251"/>
      <c r="D251"/>
      <c r="E251"/>
      <c r="F251"/>
    </row>
    <row r="252" spans="2:7">
      <c r="B252"/>
      <c r="C252"/>
      <c r="D252"/>
      <c r="E252"/>
      <c r="F252"/>
    </row>
    <row r="253" spans="2:7">
      <c r="B253"/>
      <c r="C253"/>
      <c r="D253"/>
      <c r="E253"/>
      <c r="F253"/>
    </row>
    <row r="254" spans="2:7">
      <c r="B254"/>
      <c r="C254"/>
      <c r="D254"/>
      <c r="E254"/>
      <c r="F254"/>
    </row>
    <row r="255" spans="2:7">
      <c r="B255"/>
      <c r="C255"/>
      <c r="D255"/>
      <c r="E255"/>
      <c r="F255"/>
    </row>
    <row r="256" spans="2:7">
      <c r="B256"/>
      <c r="C256"/>
      <c r="D256"/>
      <c r="E256"/>
      <c r="F256"/>
    </row>
    <row r="257" spans="2:6">
      <c r="B257"/>
      <c r="C257"/>
      <c r="D257"/>
      <c r="E257"/>
      <c r="F257"/>
    </row>
    <row r="258" spans="2:6">
      <c r="B258"/>
      <c r="C258"/>
      <c r="D258"/>
      <c r="E258"/>
      <c r="F258"/>
    </row>
    <row r="259" spans="2:6">
      <c r="B259"/>
      <c r="C259"/>
      <c r="D259"/>
      <c r="E259"/>
      <c r="F259"/>
    </row>
    <row r="260" spans="2:6">
      <c r="B260"/>
      <c r="C260"/>
      <c r="D260"/>
      <c r="E260"/>
      <c r="F260"/>
    </row>
    <row r="261" spans="2:6">
      <c r="B261"/>
      <c r="C261"/>
      <c r="D261"/>
      <c r="E261"/>
      <c r="F261"/>
    </row>
    <row r="262" spans="2:6">
      <c r="B262"/>
      <c r="C262"/>
      <c r="D262"/>
      <c r="E262"/>
      <c r="F262"/>
    </row>
    <row r="263" spans="2:6">
      <c r="B263"/>
      <c r="C263"/>
      <c r="D263"/>
      <c r="E263"/>
      <c r="F263"/>
    </row>
    <row r="264" spans="2:6">
      <c r="B264"/>
      <c r="C264"/>
      <c r="D264"/>
      <c r="E264"/>
    </row>
    <row r="265" spans="2:6">
      <c r="B265"/>
      <c r="C265"/>
      <c r="D265"/>
      <c r="E265"/>
    </row>
    <row r="266" spans="2:6">
      <c r="B266"/>
      <c r="C266"/>
      <c r="D266"/>
      <c r="E266"/>
    </row>
    <row r="267" spans="2:6">
      <c r="B267"/>
      <c r="C267"/>
      <c r="D267"/>
      <c r="E267"/>
    </row>
    <row r="268" spans="2:6">
      <c r="B268"/>
      <c r="C268"/>
      <c r="D268"/>
      <c r="E268"/>
    </row>
    <row r="269" spans="2:6">
      <c r="B269"/>
      <c r="C269"/>
      <c r="D269"/>
      <c r="E269"/>
    </row>
    <row r="270" spans="2:6">
      <c r="B270"/>
      <c r="C270"/>
      <c r="D270"/>
      <c r="E270"/>
    </row>
    <row r="271" spans="2:6">
      <c r="B271"/>
      <c r="C271"/>
      <c r="D271"/>
      <c r="E271"/>
    </row>
    <row r="272" spans="2:6">
      <c r="B272"/>
      <c r="C272"/>
      <c r="D272"/>
      <c r="E272"/>
    </row>
    <row r="273" spans="2:5">
      <c r="B273"/>
      <c r="C273"/>
      <c r="D273"/>
      <c r="E273"/>
    </row>
    <row r="274" spans="2:5">
      <c r="B274"/>
      <c r="C274"/>
      <c r="D274"/>
      <c r="E274"/>
    </row>
    <row r="275" spans="2:5">
      <c r="B275"/>
      <c r="C275"/>
      <c r="D275"/>
      <c r="E275"/>
    </row>
    <row r="276" spans="2:5">
      <c r="B276"/>
      <c r="C276"/>
      <c r="D276"/>
      <c r="E276"/>
    </row>
    <row r="277" spans="2:5">
      <c r="B277"/>
      <c r="C277"/>
      <c r="D277"/>
      <c r="E277"/>
    </row>
    <row r="278" spans="2:5">
      <c r="B278"/>
      <c r="C278"/>
      <c r="D278"/>
      <c r="E278"/>
    </row>
    <row r="279" spans="2:5">
      <c r="B279"/>
      <c r="C279"/>
      <c r="D279"/>
      <c r="E279"/>
    </row>
    <row r="280" spans="2:5">
      <c r="B280"/>
      <c r="C280"/>
      <c r="D280"/>
      <c r="E280"/>
    </row>
    <row r="281" spans="2:5">
      <c r="B281"/>
      <c r="C281"/>
      <c r="D281"/>
      <c r="E281"/>
    </row>
    <row r="282" spans="2:5">
      <c r="B282"/>
      <c r="C282"/>
      <c r="D282"/>
      <c r="E282"/>
    </row>
    <row r="283" spans="2:5">
      <c r="B283"/>
      <c r="C283"/>
      <c r="D283"/>
      <c r="E283"/>
    </row>
    <row r="284" spans="2:5">
      <c r="B284"/>
      <c r="C284"/>
      <c r="D284"/>
      <c r="E284"/>
    </row>
    <row r="285" spans="2:5">
      <c r="B285"/>
      <c r="C285"/>
      <c r="D285"/>
      <c r="E285"/>
    </row>
    <row r="286" spans="2:5">
      <c r="B286"/>
      <c r="C286"/>
      <c r="D286"/>
      <c r="E286"/>
    </row>
    <row r="287" spans="2:5">
      <c r="B287"/>
      <c r="C287"/>
      <c r="D287"/>
      <c r="E287"/>
    </row>
    <row r="288" spans="2:5">
      <c r="B288"/>
      <c r="C288"/>
      <c r="D288"/>
      <c r="E288"/>
    </row>
    <row r="289" spans="2:5">
      <c r="B289"/>
      <c r="C289"/>
      <c r="D289"/>
      <c r="E289"/>
    </row>
    <row r="290" spans="2:5">
      <c r="B290"/>
      <c r="C290"/>
      <c r="D290"/>
      <c r="E290"/>
    </row>
    <row r="291" spans="2:5">
      <c r="B291"/>
      <c r="C291"/>
      <c r="D291"/>
      <c r="E291"/>
    </row>
    <row r="292" spans="2:5">
      <c r="B292"/>
      <c r="C292"/>
      <c r="D292"/>
      <c r="E292"/>
    </row>
    <row r="293" spans="2:5">
      <c r="B293"/>
      <c r="C293"/>
      <c r="D293"/>
      <c r="E293"/>
    </row>
    <row r="294" spans="2:5">
      <c r="B294"/>
      <c r="C294"/>
      <c r="D294"/>
      <c r="E294"/>
    </row>
    <row r="295" spans="2:5">
      <c r="B295"/>
      <c r="C295"/>
      <c r="D295"/>
      <c r="E295"/>
    </row>
    <row r="296" spans="2:5">
      <c r="B296"/>
      <c r="C296"/>
      <c r="D296"/>
      <c r="E296"/>
    </row>
    <row r="297" spans="2:5">
      <c r="B297"/>
      <c r="C297"/>
      <c r="D297"/>
      <c r="E297"/>
    </row>
    <row r="298" spans="2:5">
      <c r="B298"/>
      <c r="C298"/>
      <c r="D298"/>
      <c r="E298"/>
    </row>
    <row r="299" spans="2:5">
      <c r="B299"/>
      <c r="C299"/>
      <c r="D299"/>
      <c r="E299"/>
    </row>
    <row r="300" spans="2:5">
      <c r="B300"/>
      <c r="C300"/>
      <c r="D300"/>
      <c r="E300"/>
    </row>
    <row r="301" spans="2:5">
      <c r="B301"/>
      <c r="C301"/>
      <c r="D301"/>
    </row>
    <row r="302" spans="2:5">
      <c r="B302"/>
      <c r="C302"/>
      <c r="D302"/>
    </row>
    <row r="303" spans="2:5">
      <c r="B303"/>
      <c r="C303"/>
      <c r="D303"/>
    </row>
    <row r="304" spans="2:5">
      <c r="B304"/>
      <c r="C304"/>
      <c r="D304"/>
    </row>
    <row r="305" spans="2:4">
      <c r="B305"/>
      <c r="C305"/>
      <c r="D305"/>
    </row>
    <row r="306" spans="2:4">
      <c r="B306"/>
      <c r="C306"/>
      <c r="D306"/>
    </row>
    <row r="307" spans="2:4">
      <c r="B307"/>
      <c r="C307"/>
      <c r="D307"/>
    </row>
    <row r="308" spans="2:4">
      <c r="B308"/>
      <c r="C308"/>
      <c r="D308"/>
    </row>
    <row r="309" spans="2:4">
      <c r="B309"/>
      <c r="C309"/>
      <c r="D309"/>
    </row>
    <row r="310" spans="2:4">
      <c r="B310"/>
      <c r="C310"/>
      <c r="D310"/>
    </row>
    <row r="311" spans="2:4">
      <c r="B311"/>
      <c r="C311"/>
      <c r="D311"/>
    </row>
    <row r="312" spans="2:4">
      <c r="B312"/>
      <c r="C312"/>
      <c r="D312"/>
    </row>
    <row r="313" spans="2:4">
      <c r="B313"/>
      <c r="C313"/>
      <c r="D313"/>
    </row>
    <row r="314" spans="2:4">
      <c r="B314"/>
      <c r="C314"/>
      <c r="D314"/>
    </row>
    <row r="315" spans="2:4">
      <c r="B315"/>
      <c r="C315"/>
      <c r="D315"/>
    </row>
    <row r="316" spans="2:4">
      <c r="B316"/>
      <c r="C316"/>
      <c r="D316"/>
    </row>
    <row r="317" spans="2:4">
      <c r="B317"/>
      <c r="C317"/>
      <c r="D317"/>
    </row>
    <row r="318" spans="2:4">
      <c r="B318"/>
      <c r="C318"/>
      <c r="D318"/>
    </row>
    <row r="319" spans="2:4">
      <c r="B319"/>
      <c r="C319"/>
      <c r="D319"/>
    </row>
    <row r="320" spans="2:4">
      <c r="B320"/>
      <c r="C320"/>
      <c r="D320"/>
    </row>
    <row r="321" spans="2:4">
      <c r="B321"/>
      <c r="C321"/>
      <c r="D321"/>
    </row>
    <row r="322" spans="2:4">
      <c r="B322"/>
      <c r="C322"/>
      <c r="D322"/>
    </row>
    <row r="323" spans="2:4">
      <c r="B323"/>
      <c r="C323"/>
      <c r="D323"/>
    </row>
    <row r="324" spans="2:4">
      <c r="B324"/>
      <c r="C324"/>
      <c r="D324"/>
    </row>
    <row r="325" spans="2:4">
      <c r="B325"/>
      <c r="C325"/>
      <c r="D325"/>
    </row>
    <row r="326" spans="2:4">
      <c r="B326"/>
      <c r="C326"/>
      <c r="D326"/>
    </row>
    <row r="327" spans="2:4">
      <c r="B327"/>
      <c r="C327"/>
      <c r="D327"/>
    </row>
    <row r="328" spans="2:4">
      <c r="B328"/>
      <c r="C328"/>
      <c r="D328"/>
    </row>
    <row r="329" spans="2:4">
      <c r="B329"/>
      <c r="C329"/>
      <c r="D329"/>
    </row>
    <row r="330" spans="2:4">
      <c r="B330"/>
      <c r="C330"/>
      <c r="D330"/>
    </row>
    <row r="331" spans="2:4">
      <c r="B331"/>
      <c r="C331"/>
      <c r="D331"/>
    </row>
    <row r="332" spans="2:4">
      <c r="B332"/>
      <c r="C332"/>
      <c r="D332"/>
    </row>
    <row r="333" spans="2:4">
      <c r="B333"/>
      <c r="C333"/>
      <c r="D333"/>
    </row>
    <row r="334" spans="2:4">
      <c r="B334"/>
      <c r="C334"/>
      <c r="D334"/>
    </row>
    <row r="335" spans="2:4">
      <c r="B335"/>
      <c r="C335"/>
      <c r="D335"/>
    </row>
    <row r="336" spans="2:4">
      <c r="B336"/>
      <c r="C336"/>
      <c r="D336"/>
    </row>
    <row r="337" spans="2:4">
      <c r="B337"/>
      <c r="C337"/>
      <c r="D337"/>
    </row>
    <row r="338" spans="2:4">
      <c r="B338"/>
      <c r="C338"/>
    </row>
    <row r="339" spans="2:4">
      <c r="B339"/>
      <c r="C339"/>
    </row>
    <row r="340" spans="2:4">
      <c r="B340"/>
      <c r="C340"/>
    </row>
    <row r="341" spans="2:4">
      <c r="B341"/>
      <c r="C341"/>
    </row>
    <row r="342" spans="2:4">
      <c r="B342"/>
      <c r="C342"/>
    </row>
    <row r="343" spans="2:4">
      <c r="B343"/>
      <c r="C343"/>
    </row>
    <row r="344" spans="2:4">
      <c r="B344"/>
      <c r="C344"/>
    </row>
    <row r="345" spans="2:4">
      <c r="B345"/>
      <c r="C345"/>
    </row>
    <row r="346" spans="2:4">
      <c r="B346"/>
      <c r="C346"/>
    </row>
    <row r="347" spans="2:4">
      <c r="B347"/>
      <c r="C347"/>
    </row>
    <row r="348" spans="2:4">
      <c r="B348"/>
      <c r="C348"/>
    </row>
    <row r="349" spans="2:4">
      <c r="B349"/>
      <c r="C349"/>
    </row>
    <row r="350" spans="2:4">
      <c r="B350"/>
      <c r="C350"/>
    </row>
    <row r="351" spans="2:4">
      <c r="B351"/>
      <c r="C351"/>
    </row>
    <row r="352" spans="2:4">
      <c r="B352"/>
      <c r="C352"/>
    </row>
    <row r="353" spans="2:3">
      <c r="B353"/>
      <c r="C353"/>
    </row>
    <row r="354" spans="2:3">
      <c r="B354"/>
      <c r="C354"/>
    </row>
    <row r="355" spans="2:3">
      <c r="B355"/>
      <c r="C355"/>
    </row>
    <row r="356" spans="2:3">
      <c r="B356"/>
      <c r="C356"/>
    </row>
    <row r="357" spans="2:3">
      <c r="B357"/>
      <c r="C357"/>
    </row>
    <row r="358" spans="2:3">
      <c r="B358"/>
      <c r="C358"/>
    </row>
    <row r="359" spans="2:3">
      <c r="B359"/>
      <c r="C359"/>
    </row>
    <row r="360" spans="2:3">
      <c r="B360"/>
      <c r="C360"/>
    </row>
    <row r="361" spans="2:3">
      <c r="B361"/>
      <c r="C361"/>
    </row>
    <row r="362" spans="2:3">
      <c r="B362"/>
    </row>
    <row r="363" spans="2:3">
      <c r="B363"/>
    </row>
    <row r="364" spans="2:3">
      <c r="B364"/>
    </row>
    <row r="365" spans="2:3">
      <c r="B365"/>
    </row>
    <row r="366" spans="2:3">
      <c r="B366"/>
    </row>
    <row r="367" spans="2:3">
      <c r="B367"/>
    </row>
    <row r="368" spans="2:3">
      <c r="B368"/>
    </row>
    <row r="369" spans="2:2">
      <c r="B369"/>
    </row>
    <row r="370" spans="2:2">
      <c r="B370"/>
    </row>
    <row r="371" spans="2:2">
      <c r="B371"/>
    </row>
    <row r="372" spans="2:2">
      <c r="B372"/>
    </row>
    <row r="373" spans="2:2">
      <c r="B373"/>
    </row>
    <row r="374" spans="2:2">
      <c r="B374"/>
    </row>
    <row r="375" spans="2:2">
      <c r="B375"/>
    </row>
    <row r="376" spans="2:2">
      <c r="B376"/>
    </row>
    <row r="377" spans="2:2">
      <c r="B377"/>
    </row>
    <row r="378" spans="2:2">
      <c r="B378"/>
    </row>
    <row r="379" spans="2:2">
      <c r="B379"/>
    </row>
    <row r="380" spans="2:2">
      <c r="B380"/>
    </row>
    <row r="381" spans="2:2">
      <c r="B381"/>
    </row>
    <row r="382" spans="2:2">
      <c r="B382"/>
    </row>
    <row r="383" spans="2:2">
      <c r="B383"/>
    </row>
    <row r="384" spans="2:2">
      <c r="B384"/>
    </row>
    <row r="385" spans="2:2">
      <c r="B385"/>
    </row>
    <row r="386" spans="2:2">
      <c r="B386"/>
    </row>
  </sheetData>
  <mergeCells count="16">
    <mergeCell ref="B180:C181"/>
    <mergeCell ref="A63:A66"/>
    <mergeCell ref="A69:A72"/>
    <mergeCell ref="A75:A78"/>
    <mergeCell ref="A81:A84"/>
    <mergeCell ref="B174:C179"/>
    <mergeCell ref="A33:A36"/>
    <mergeCell ref="A39:A42"/>
    <mergeCell ref="A45:A48"/>
    <mergeCell ref="A51:A54"/>
    <mergeCell ref="A57:A60"/>
    <mergeCell ref="A3:A6"/>
    <mergeCell ref="A9:A12"/>
    <mergeCell ref="A15:A18"/>
    <mergeCell ref="A21:A24"/>
    <mergeCell ref="A27:A30"/>
  </mergeCells>
  <conditionalFormatting sqref="G2:G84">
    <cfRule type="cellIs" dxfId="275" priority="53" operator="equal">
      <formula>1</formula>
    </cfRule>
  </conditionalFormatting>
  <conditionalFormatting sqref="F2:F84">
    <cfRule type="cellIs" dxfId="274" priority="52" operator="equal">
      <formula>1</formula>
    </cfRule>
  </conditionalFormatting>
  <conditionalFormatting sqref="H2:H84">
    <cfRule type="cellIs" dxfId="273" priority="51" operator="equal">
      <formula>1</formula>
    </cfRule>
  </conditionalFormatting>
  <conditionalFormatting sqref="H2:H84">
    <cfRule type="cellIs" dxfId="272" priority="47" operator="equal">
      <formula>1</formula>
    </cfRule>
  </conditionalFormatting>
  <conditionalFormatting sqref="C74:C78 C38:C42 C44:C48 C50:C54 C56:C60 C62:C66 C80:C84 C68:C72 C26:C30 C32:C36">
    <cfRule type="cellIs" dxfId="271" priority="44" operator="between">
      <formula>0</formula>
      <formula>17</formula>
    </cfRule>
    <cfRule type="cellIs" dxfId="270" priority="45" operator="between">
      <formula>18</formula>
      <formula>18</formula>
    </cfRule>
    <cfRule type="cellIs" dxfId="269" priority="46" operator="between">
      <formula>19</formula>
      <formula>36</formula>
    </cfRule>
  </conditionalFormatting>
  <conditionalFormatting sqref="C20:C24 C8:C12 C14:C18">
    <cfRule type="cellIs" dxfId="268" priority="41" operator="between">
      <formula>0</formula>
      <formula>17</formula>
    </cfRule>
    <cfRule type="cellIs" dxfId="267" priority="42" operator="between">
      <formula>18</formula>
      <formula>18</formula>
    </cfRule>
    <cfRule type="cellIs" dxfId="266" priority="43" operator="between">
      <formula>19</formula>
      <formula>36</formula>
    </cfRule>
  </conditionalFormatting>
  <conditionalFormatting sqref="C14:C18 C2:C6 C8:C12">
    <cfRule type="cellIs" dxfId="265" priority="38" operator="between">
      <formula>0</formula>
      <formula>17</formula>
    </cfRule>
    <cfRule type="cellIs" dxfId="264" priority="39" operator="between">
      <formula>18</formula>
      <formula>18</formula>
    </cfRule>
    <cfRule type="cellIs" dxfId="263" priority="40" operator="between">
      <formula>19</formula>
      <formula>36</formula>
    </cfRule>
  </conditionalFormatting>
  <conditionalFormatting sqref="M74:M78 M38:M42 M44:M48 M50:M54 M56:M60 M62:M66 M80:M84 M68:M72 M26:M30 M32:M36">
    <cfRule type="cellIs" dxfId="262" priority="35" operator="between">
      <formula>0</formula>
      <formula>17</formula>
    </cfRule>
    <cfRule type="cellIs" dxfId="261" priority="36" operator="between">
      <formula>18</formula>
      <formula>18</formula>
    </cfRule>
    <cfRule type="cellIs" dxfId="260" priority="37" operator="between">
      <formula>19</formula>
      <formula>36</formula>
    </cfRule>
  </conditionalFormatting>
  <conditionalFormatting sqref="M20:M24 M8:M12 M14:M18">
    <cfRule type="cellIs" dxfId="259" priority="32" operator="between">
      <formula>0</formula>
      <formula>17</formula>
    </cfRule>
    <cfRule type="cellIs" dxfId="258" priority="33" operator="between">
      <formula>18</formula>
      <formula>18</formula>
    </cfRule>
    <cfRule type="cellIs" dxfId="257" priority="34" operator="between">
      <formula>19</formula>
      <formula>36</formula>
    </cfRule>
  </conditionalFormatting>
  <conditionalFormatting sqref="M14:M18 M2:M6 M8:M12">
    <cfRule type="cellIs" dxfId="256" priority="29" operator="between">
      <formula>0</formula>
      <formula>17</formula>
    </cfRule>
    <cfRule type="cellIs" dxfId="255" priority="30" operator="between">
      <formula>18</formula>
      <formula>18</formula>
    </cfRule>
    <cfRule type="cellIs" dxfId="254" priority="31" operator="between">
      <formula>19</formula>
      <formula>36</formula>
    </cfRule>
  </conditionalFormatting>
  <conditionalFormatting sqref="G2:G6 G8:G12 G14:G18 G20:G30 G32:G48 G50:G60 G68:G72 G62:G66 G74:G78 G80:G84">
    <cfRule type="cellIs" dxfId="253" priority="28" operator="equal">
      <formula>1</formula>
    </cfRule>
  </conditionalFormatting>
  <conditionalFormatting sqref="F2:F6 F8:F12 F14:F18 F20:F30 F32:F48 F50:F60 F68:F72 F62:F66 F74:F78 F80:F84">
    <cfRule type="cellIs" dxfId="252" priority="27" operator="equal">
      <formula>1</formula>
    </cfRule>
  </conditionalFormatting>
  <conditionalFormatting sqref="H2:H6 H8:H12 H14:H18 H20:H30 H32:H48 H50:H60 H68:H72 H62:H66 H74:H78 H80:H84">
    <cfRule type="cellIs" dxfId="251" priority="26" operator="equal">
      <formula>1</formula>
    </cfRule>
  </conditionalFormatting>
  <conditionalFormatting sqref="H2:H6 H8:H12 H14:H18 H20:H30 H32:H48 H50:H60 H68:H72 H62:H66 H74:H78 H80:H84">
    <cfRule type="cellIs" dxfId="250" priority="25" operator="equal">
      <formula>1</formula>
    </cfRule>
  </conditionalFormatting>
  <conditionalFormatting sqref="C74:C78 C38:C42 C44:C48 C50:C54 C56:C60 C62:C66 C80:C84 C68:C72 C26:C30 C32:C36">
    <cfRule type="cellIs" dxfId="249" priority="22" operator="between">
      <formula>0</formula>
      <formula>17</formula>
    </cfRule>
    <cfRule type="cellIs" dxfId="248" priority="23" operator="between">
      <formula>18</formula>
      <formula>18</formula>
    </cfRule>
    <cfRule type="cellIs" dxfId="247" priority="24" operator="between">
      <formula>19</formula>
      <formula>36</formula>
    </cfRule>
  </conditionalFormatting>
  <conditionalFormatting sqref="C20:C24 C8:C12 C14:C18">
    <cfRule type="cellIs" dxfId="246" priority="19" operator="between">
      <formula>0</formula>
      <formula>17</formula>
    </cfRule>
    <cfRule type="cellIs" dxfId="245" priority="20" operator="between">
      <formula>18</formula>
      <formula>18</formula>
    </cfRule>
    <cfRule type="cellIs" dxfId="244" priority="21" operator="between">
      <formula>19</formula>
      <formula>36</formula>
    </cfRule>
  </conditionalFormatting>
  <conditionalFormatting sqref="C14:C18 C2:C6 C8:C12">
    <cfRule type="cellIs" dxfId="243" priority="16" operator="between">
      <formula>0</formula>
      <formula>17</formula>
    </cfRule>
    <cfRule type="cellIs" dxfId="242" priority="17" operator="between">
      <formula>18</formula>
      <formula>18</formula>
    </cfRule>
    <cfRule type="cellIs" dxfId="241" priority="18" operator="between">
      <formula>19</formula>
      <formula>36</formula>
    </cfRule>
  </conditionalFormatting>
  <conditionalFormatting sqref="M74:M78 M38:M42 M44:M48 M50:M54 M56:M60 M62:M66 M80:M84 M68:M72 M26:M30 M32:M36">
    <cfRule type="cellIs" dxfId="240" priority="13" operator="between">
      <formula>0</formula>
      <formula>17</formula>
    </cfRule>
    <cfRule type="cellIs" dxfId="239" priority="14" operator="between">
      <formula>18</formula>
      <formula>18</formula>
    </cfRule>
    <cfRule type="cellIs" dxfId="238" priority="15" operator="between">
      <formula>19</formula>
      <formula>36</formula>
    </cfRule>
  </conditionalFormatting>
  <conditionalFormatting sqref="M20:M24 M8:M12 M14:M18">
    <cfRule type="cellIs" dxfId="237" priority="10" operator="between">
      <formula>0</formula>
      <formula>17</formula>
    </cfRule>
    <cfRule type="cellIs" dxfId="236" priority="11" operator="between">
      <formula>18</formula>
      <formula>18</formula>
    </cfRule>
    <cfRule type="cellIs" dxfId="235" priority="12" operator="between">
      <formula>19</formula>
      <formula>36</formula>
    </cfRule>
  </conditionalFormatting>
  <conditionalFormatting sqref="M14:M18 M2:M6 M8:M12">
    <cfRule type="cellIs" dxfId="234" priority="7" operator="between">
      <formula>0</formula>
      <formula>17</formula>
    </cfRule>
    <cfRule type="cellIs" dxfId="233" priority="8" operator="between">
      <formula>18</formula>
      <formula>18</formula>
    </cfRule>
    <cfRule type="cellIs" dxfId="232" priority="9" operator="between">
      <formula>19</formula>
      <formula>36</formula>
    </cfRule>
  </conditionalFormatting>
  <conditionalFormatting sqref="C3:C6">
    <cfRule type="cellIs" dxfId="231" priority="4" operator="between">
      <formula>0</formula>
      <formula>17</formula>
    </cfRule>
    <cfRule type="cellIs" dxfId="230" priority="5" operator="between">
      <formula>18</formula>
      <formula>18</formula>
    </cfRule>
    <cfRule type="cellIs" dxfId="229" priority="6" operator="between">
      <formula>19</formula>
      <formula>36</formula>
    </cfRule>
  </conditionalFormatting>
  <conditionalFormatting sqref="C3:C6">
    <cfRule type="cellIs" dxfId="228" priority="1" operator="between">
      <formula>0</formula>
      <formula>17</formula>
    </cfRule>
    <cfRule type="cellIs" dxfId="227" priority="2" operator="between">
      <formula>18</formula>
      <formula>18</formula>
    </cfRule>
    <cfRule type="cellIs" dxfId="226" priority="3" operator="between">
      <formula>19</formula>
      <formula>36</formula>
    </cfRule>
  </conditionalFormatting>
  <pageMargins left="0.31496062992125984" right="0.35433070866141736" top="0.19685039370078741" bottom="0.27559055118110237" header="0.31496062992125984" footer="0.39370078740157483"/>
  <pageSetup paperSize="9" scale="80" fitToHeight="2" orientation="portrait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V386"/>
  <sheetViews>
    <sheetView topLeftCell="A32" zoomScaleNormal="100" workbookViewId="0" xr3:uid="{F9CF3CF3-643B-5BE6-8B46-32C596A47465}">
      <selection activeCell="L173" sqref="L173"/>
    </sheetView>
  </sheetViews>
  <sheetFormatPr defaultColWidth="11.42578125" defaultRowHeight="18.75"/>
  <cols>
    <col min="1" max="1" width="9.7109375" style="10" customWidth="1"/>
    <col min="2" max="2" width="18.5703125" style="3" customWidth="1"/>
    <col min="3" max="3" width="10.85546875" style="20" customWidth="1"/>
    <col min="4" max="4" width="11.5703125" style="10" customWidth="1"/>
    <col min="5" max="10" width="11.5703125" style="10" hidden="1" customWidth="1"/>
    <col min="11" max="11" width="6.5703125" style="10" customWidth="1"/>
    <col min="12" max="12" width="17.28515625" style="10" customWidth="1"/>
    <col min="13" max="13" width="4.28515625" style="20" customWidth="1"/>
    <col min="14" max="14" width="10.5703125" style="3" customWidth="1"/>
    <col min="15" max="15" width="5.85546875" style="29" customWidth="1"/>
    <col min="16" max="16" width="6.28515625" customWidth="1"/>
    <col min="17" max="19" width="5.28515625" customWidth="1"/>
    <col min="20" max="20" width="10" hidden="1" customWidth="1"/>
    <col min="21" max="21" width="6.7109375" hidden="1" customWidth="1"/>
    <col min="22" max="23" width="7.28515625" customWidth="1"/>
    <col min="24" max="24" width="15.28515625" customWidth="1"/>
    <col min="25" max="26" width="12.28515625" customWidth="1"/>
    <col min="27" max="27" width="12" customWidth="1"/>
    <col min="28" max="28" width="25" customWidth="1"/>
    <col min="29" max="29" width="13.140625" customWidth="1"/>
    <col min="30" max="30" width="22.42578125" customWidth="1"/>
    <col min="31" max="32" width="18.140625" customWidth="1"/>
    <col min="33" max="33" width="17.85546875" customWidth="1"/>
    <col min="34" max="34" width="30.85546875" customWidth="1"/>
    <col min="35" max="35" width="19" customWidth="1"/>
    <col min="36" max="36" width="21.5703125" customWidth="1"/>
    <col min="37" max="38" width="17.28515625" customWidth="1"/>
    <col min="39" max="39" width="17" customWidth="1"/>
    <col min="40" max="40" width="30" customWidth="1"/>
    <col min="41" max="42" width="18.140625" customWidth="1"/>
    <col min="43" max="43" width="17.85546875" customWidth="1"/>
    <col min="44" max="44" width="30.85546875" customWidth="1"/>
    <col min="45" max="45" width="21.5703125" customWidth="1"/>
    <col min="46" max="47" width="17.28515625" customWidth="1"/>
    <col min="48" max="48" width="17" customWidth="1"/>
    <col min="49" max="49" width="30" customWidth="1"/>
    <col min="50" max="50" width="17.28515625" customWidth="1"/>
    <col min="51" max="51" width="17" customWidth="1"/>
    <col min="52" max="54" width="6.85546875" customWidth="1"/>
    <col min="55" max="55" width="3.85546875" customWidth="1"/>
    <col min="56" max="58" width="5.85546875" customWidth="1"/>
    <col min="59" max="61" width="6.85546875" customWidth="1"/>
    <col min="62" max="62" width="5.85546875" customWidth="1"/>
    <col min="63" max="63" width="3.28515625" customWidth="1"/>
    <col min="64" max="70" width="6.28515625" customWidth="1"/>
    <col min="71" max="71" width="16.7109375" customWidth="1"/>
    <col min="72" max="72" width="7.85546875" customWidth="1"/>
    <col min="73" max="73" width="8.140625" customWidth="1"/>
    <col min="74" max="74" width="19.85546875" customWidth="1"/>
    <col min="75" max="75" width="7" customWidth="1"/>
    <col min="76" max="77" width="7.28515625" customWidth="1"/>
    <col min="78" max="78" width="11.42578125" customWidth="1"/>
    <col min="79" max="79" width="8.140625" customWidth="1"/>
    <col min="80" max="82" width="11.140625" customWidth="1"/>
    <col min="83" max="85" width="6.85546875" customWidth="1"/>
    <col min="86" max="86" width="8.140625" customWidth="1"/>
    <col min="87" max="93" width="11.140625" customWidth="1"/>
    <col min="94" max="94" width="12.85546875" customWidth="1"/>
    <col min="95" max="101" width="6.85546875" customWidth="1"/>
    <col min="102" max="102" width="3.85546875" customWidth="1"/>
    <col min="103" max="105" width="5.85546875" customWidth="1"/>
    <col min="106" max="108" width="6.85546875" customWidth="1"/>
    <col min="109" max="109" width="5.85546875" customWidth="1"/>
    <col min="110" max="110" width="3.28515625" customWidth="1"/>
    <col min="111" max="117" width="6.28515625" customWidth="1"/>
    <col min="118" max="118" width="16.7109375" customWidth="1"/>
    <col min="119" max="119" width="7.85546875" customWidth="1"/>
    <col min="120" max="120" width="8.140625" customWidth="1"/>
    <col min="121" max="121" width="19.85546875" customWidth="1"/>
    <col min="122" max="122" width="7" customWidth="1"/>
    <col min="123" max="124" width="7.28515625" customWidth="1"/>
    <col min="125" max="125" width="11.42578125" customWidth="1"/>
    <col min="126" max="126" width="8.140625" customWidth="1"/>
    <col min="127" max="129" width="11.140625" customWidth="1"/>
    <col min="130" max="132" width="6.85546875" customWidth="1"/>
    <col min="133" max="133" width="8.140625" customWidth="1"/>
    <col min="134" max="140" width="11.140625" customWidth="1"/>
    <col min="141" max="141" width="12.5703125" customWidth="1"/>
    <col min="142" max="148" width="6.85546875" customWidth="1"/>
    <col min="149" max="149" width="3.85546875" customWidth="1"/>
    <col min="150" max="152" width="5.85546875" customWidth="1"/>
    <col min="153" max="155" width="6.85546875" customWidth="1"/>
    <col min="156" max="156" width="5.85546875" customWidth="1"/>
    <col min="157" max="157" width="3.28515625" customWidth="1"/>
    <col min="158" max="164" width="6.28515625" customWidth="1"/>
    <col min="165" max="165" width="16.7109375" customWidth="1"/>
    <col min="166" max="166" width="7.85546875" customWidth="1"/>
    <col min="167" max="167" width="8.140625" customWidth="1"/>
    <col min="168" max="168" width="19.85546875" customWidth="1"/>
    <col min="169" max="169" width="7" customWidth="1"/>
    <col min="170" max="171" width="7.28515625" customWidth="1"/>
    <col min="172" max="172" width="11.42578125" customWidth="1"/>
    <col min="173" max="173" width="8.140625" customWidth="1"/>
    <col min="174" max="176" width="11.140625" customWidth="1"/>
    <col min="177" max="179" width="6.85546875" customWidth="1"/>
    <col min="180" max="180" width="8.140625" customWidth="1"/>
    <col min="181" max="187" width="11.140625" customWidth="1"/>
    <col min="188" max="188" width="25.5703125" customWidth="1"/>
    <col min="189" max="195" width="6.85546875" customWidth="1"/>
    <col min="196" max="196" width="3.85546875" customWidth="1"/>
    <col min="197" max="199" width="5.85546875" customWidth="1"/>
    <col min="200" max="202" width="6.85546875" customWidth="1"/>
    <col min="203" max="203" width="5.85546875" customWidth="1"/>
    <col min="204" max="204" width="3.28515625" customWidth="1"/>
    <col min="205" max="211" width="6.28515625" customWidth="1"/>
    <col min="212" max="212" width="16.7109375" customWidth="1"/>
    <col min="213" max="213" width="7.85546875" customWidth="1"/>
    <col min="214" max="214" width="8.140625" customWidth="1"/>
    <col min="215" max="215" width="19.85546875" customWidth="1"/>
    <col min="216" max="216" width="7" customWidth="1"/>
    <col min="217" max="218" width="7.28515625" customWidth="1"/>
    <col min="219" max="219" width="11.42578125" customWidth="1"/>
    <col min="220" max="220" width="8.140625" customWidth="1"/>
    <col min="221" max="223" width="11.140625" customWidth="1"/>
    <col min="224" max="226" width="6.85546875" customWidth="1"/>
    <col min="227" max="227" width="8.140625" customWidth="1"/>
    <col min="228" max="234" width="11.140625" customWidth="1"/>
    <col min="235" max="235" width="13.7109375" customWidth="1"/>
    <col min="236" max="242" width="6.85546875" customWidth="1"/>
    <col min="243" max="243" width="3.85546875" customWidth="1"/>
    <col min="244" max="246" width="5.85546875" customWidth="1"/>
    <col min="247" max="249" width="6.85546875" customWidth="1"/>
    <col min="250" max="250" width="5.85546875" customWidth="1"/>
    <col min="251" max="251" width="3.28515625" customWidth="1"/>
    <col min="252" max="258" width="6.28515625" customWidth="1"/>
    <col min="259" max="259" width="16.7109375" customWidth="1"/>
    <col min="260" max="260" width="7.85546875" customWidth="1"/>
    <col min="261" max="261" width="8.140625" customWidth="1"/>
    <col min="262" max="262" width="19.85546875" customWidth="1"/>
    <col min="263" max="263" width="7" customWidth="1"/>
    <col min="264" max="265" width="7.28515625" customWidth="1"/>
    <col min="266" max="266" width="11.42578125" customWidth="1"/>
    <col min="267" max="267" width="8.140625" customWidth="1"/>
    <col min="268" max="270" width="11.140625" customWidth="1"/>
    <col min="271" max="273" width="6.85546875" customWidth="1"/>
    <col min="274" max="274" width="8.140625" customWidth="1"/>
    <col min="275" max="281" width="11.140625" customWidth="1"/>
    <col min="282" max="282" width="13.42578125" customWidth="1"/>
    <col min="283" max="289" width="6.85546875" customWidth="1"/>
    <col min="290" max="290" width="3.85546875" customWidth="1"/>
    <col min="291" max="293" width="5.85546875" customWidth="1"/>
    <col min="294" max="296" width="6.85546875" customWidth="1"/>
    <col min="297" max="297" width="5.85546875" customWidth="1"/>
    <col min="298" max="298" width="3.28515625" customWidth="1"/>
    <col min="299" max="305" width="6.28515625" customWidth="1"/>
    <col min="306" max="306" width="16.7109375" customWidth="1"/>
    <col min="307" max="307" width="7.85546875" customWidth="1"/>
    <col min="308" max="308" width="8.140625" customWidth="1"/>
    <col min="309" max="309" width="19.85546875" customWidth="1"/>
    <col min="310" max="310" width="7" customWidth="1"/>
    <col min="311" max="312" width="7.28515625" customWidth="1"/>
    <col min="313" max="313" width="11.42578125" customWidth="1"/>
    <col min="314" max="314" width="8.140625" customWidth="1"/>
    <col min="315" max="317" width="11.140625" customWidth="1"/>
    <col min="318" max="320" width="6.85546875" customWidth="1"/>
    <col min="321" max="321" width="8.140625" customWidth="1"/>
    <col min="322" max="328" width="11.140625" customWidth="1"/>
    <col min="329" max="329" width="14.140625" customWidth="1"/>
    <col min="330" max="336" width="6.85546875" customWidth="1"/>
    <col min="337" max="337" width="3.85546875" customWidth="1"/>
    <col min="338" max="340" width="5.85546875" customWidth="1"/>
    <col min="341" max="343" width="6.85546875" customWidth="1"/>
    <col min="344" max="344" width="5.85546875" customWidth="1"/>
    <col min="345" max="345" width="3.28515625" customWidth="1"/>
    <col min="346" max="352" width="6.28515625" customWidth="1"/>
    <col min="353" max="353" width="16.7109375" bestFit="1" customWidth="1"/>
    <col min="354" max="354" width="7.85546875" customWidth="1"/>
    <col min="355" max="355" width="8.140625" customWidth="1"/>
    <col min="356" max="356" width="19.85546875" customWidth="1"/>
    <col min="357" max="357" width="7" customWidth="1"/>
    <col min="358" max="359" width="7.28515625" customWidth="1"/>
    <col min="361" max="361" width="8.140625" customWidth="1"/>
    <col min="362" max="364" width="11.140625" customWidth="1"/>
    <col min="365" max="367" width="6.85546875" customWidth="1"/>
    <col min="368" max="368" width="8.140625" customWidth="1"/>
    <col min="369" max="375" width="11.140625" customWidth="1"/>
    <col min="376" max="376" width="22.140625" bestFit="1" customWidth="1"/>
    <col min="377" max="378" width="17.85546875" bestFit="1" customWidth="1"/>
    <col min="379" max="379" width="17.5703125" bestFit="1" customWidth="1"/>
    <col min="380" max="380" width="30.5703125" bestFit="1" customWidth="1"/>
    <col min="381" max="381" width="18.7109375" bestFit="1" customWidth="1"/>
    <col min="382" max="382" width="18.42578125" bestFit="1" customWidth="1"/>
    <col min="383" max="383" width="19.140625" bestFit="1" customWidth="1"/>
  </cols>
  <sheetData>
    <row r="1" spans="1:22" ht="22.5" customHeight="1" thickBot="1">
      <c r="A1" s="1"/>
      <c r="B1" s="58" t="s">
        <v>78</v>
      </c>
      <c r="C1" s="59" t="s">
        <v>1</v>
      </c>
      <c r="D1" s="60"/>
      <c r="N1" s="30"/>
      <c r="O1" s="20"/>
      <c r="P1" s="20" t="s">
        <v>2</v>
      </c>
      <c r="Q1" s="10"/>
      <c r="R1" s="10"/>
      <c r="S1" s="10"/>
      <c r="T1" s="10"/>
      <c r="U1" s="10"/>
      <c r="V1" s="10"/>
    </row>
    <row r="2" spans="1:22" s="2" customFormat="1" ht="25.5" customHeight="1">
      <c r="A2" s="27"/>
      <c r="B2" s="31" t="s">
        <v>3</v>
      </c>
      <c r="C2" s="28" t="s">
        <v>4</v>
      </c>
      <c r="D2" s="17" t="s">
        <v>5</v>
      </c>
      <c r="E2" s="17" t="s">
        <v>6</v>
      </c>
      <c r="F2" s="17" t="s">
        <v>7</v>
      </c>
      <c r="G2" s="17" t="s">
        <v>8</v>
      </c>
      <c r="H2" s="17" t="s">
        <v>9</v>
      </c>
      <c r="I2" s="9" t="s">
        <v>10</v>
      </c>
      <c r="J2" s="11" t="s">
        <v>11</v>
      </c>
      <c r="K2" s="21"/>
      <c r="L2" s="35" t="s">
        <v>12</v>
      </c>
      <c r="M2" s="28" t="s">
        <v>4</v>
      </c>
      <c r="N2" s="18" t="s">
        <v>5</v>
      </c>
      <c r="O2" s="49" t="s">
        <v>6</v>
      </c>
      <c r="P2" s="49" t="s">
        <v>7</v>
      </c>
      <c r="Q2" s="49" t="s">
        <v>8</v>
      </c>
      <c r="R2" s="49" t="s">
        <v>9</v>
      </c>
      <c r="S2" s="49" t="s">
        <v>10</v>
      </c>
      <c r="T2" s="54"/>
      <c r="U2" s="54"/>
    </row>
    <row r="3" spans="1:22" ht="18.75" customHeight="1">
      <c r="A3" s="78" t="s">
        <v>13</v>
      </c>
      <c r="B3" s="32" t="s">
        <v>79</v>
      </c>
      <c r="C3" s="25">
        <v>26</v>
      </c>
      <c r="D3" s="13">
        <v>9</v>
      </c>
      <c r="E3" s="15">
        <f>IF(C3="","",C3-M3)</f>
        <v>16</v>
      </c>
      <c r="F3" s="15">
        <f>IF(C3="","",IF(C3&gt;18,1,0))</f>
        <v>1</v>
      </c>
      <c r="G3" s="15">
        <f>IF(C3="","",IF(C3=18,1,0))</f>
        <v>0</v>
      </c>
      <c r="H3" s="15">
        <f>IF(C3="","",IF(C3&lt;18,1,0))</f>
        <v>0</v>
      </c>
      <c r="I3" s="5">
        <f>IF(C3="","",(F3*3+G3*2+H3*1))</f>
        <v>3</v>
      </c>
      <c r="J3" s="12">
        <f>IF(C3="",0,D3+C3*1000+E3*1000000+I3*1000000000)</f>
        <v>3016026009</v>
      </c>
      <c r="K3" s="22" t="s">
        <v>15</v>
      </c>
      <c r="L3" s="32" t="s">
        <v>80</v>
      </c>
      <c r="M3" s="25">
        <f>IF(C3="","",36-C3)</f>
        <v>10</v>
      </c>
      <c r="N3" s="50">
        <f>IF(D3="","",11-D3)</f>
        <v>2</v>
      </c>
      <c r="O3" s="48">
        <f>IF(M3="","",M3-C3)</f>
        <v>-16</v>
      </c>
      <c r="P3" s="48">
        <f>IF(C3="","",IF(C3&lt;18,1,0))</f>
        <v>0</v>
      </c>
      <c r="Q3" s="48">
        <f>IF(C3="","",IF(C3=18,1,0))</f>
        <v>0</v>
      </c>
      <c r="R3" s="48">
        <f>IF(C3="","",IF(C3&gt;18,1,0))</f>
        <v>1</v>
      </c>
      <c r="S3" s="48">
        <f>IF(C3="","",(P3*3+Q3*2+R3*1))</f>
        <v>1</v>
      </c>
      <c r="T3" s="48">
        <f>IF(N3="","",N3+M3*1000+O3*1000000+S3*1000000000)</f>
        <v>984010002</v>
      </c>
      <c r="U3" s="55"/>
    </row>
    <row r="4" spans="1:22" ht="18.75" customHeight="1">
      <c r="A4" s="79"/>
      <c r="B4" s="32" t="s">
        <v>81</v>
      </c>
      <c r="C4" s="25">
        <v>12</v>
      </c>
      <c r="D4" s="13">
        <v>4</v>
      </c>
      <c r="E4" s="15">
        <f>IF(C4="","",C4-M4)</f>
        <v>-12</v>
      </c>
      <c r="F4" s="15">
        <f t="shared" ref="F4:F6" si="0">IF(C4="","",IF(C4&gt;18,1,0))</f>
        <v>0</v>
      </c>
      <c r="G4" s="15">
        <f t="shared" ref="G4:G6" si="1">IF(C4="","",IF(C4=18,1,0))</f>
        <v>0</v>
      </c>
      <c r="H4" s="15">
        <f t="shared" ref="H4:H6" si="2">IF(C4="","",IF(C4&lt;18,1,0))</f>
        <v>1</v>
      </c>
      <c r="I4" s="5">
        <f t="shared" ref="I4:I67" si="3">IF(C4="","",(F4*3+G4*2+H4*1))</f>
        <v>1</v>
      </c>
      <c r="J4" s="12">
        <f t="shared" ref="J4:J67" si="4">IF(C4="",0,D4+C4*1000+E4*1000000+I4*1000000000)</f>
        <v>988012004</v>
      </c>
      <c r="K4" s="22" t="s">
        <v>15</v>
      </c>
      <c r="L4" s="32" t="s">
        <v>82</v>
      </c>
      <c r="M4" s="25">
        <f t="shared" ref="M4:M6" si="5">IF(C4="","",36-C4)</f>
        <v>24</v>
      </c>
      <c r="N4" s="50">
        <f t="shared" ref="N4:N6" si="6">IF(D4="","",11-D4)</f>
        <v>7</v>
      </c>
      <c r="O4" s="48">
        <f t="shared" ref="O4:O6" si="7">IF(M4="","",M4-C4)</f>
        <v>12</v>
      </c>
      <c r="P4" s="48">
        <f t="shared" ref="P4:P6" si="8">IF(C4="","",IF(C4&lt;18,1,0))</f>
        <v>1</v>
      </c>
      <c r="Q4" s="48">
        <f t="shared" ref="Q4:Q6" si="9">IF(C4="","",IF(C4=18,1,0))</f>
        <v>0</v>
      </c>
      <c r="R4" s="48">
        <f t="shared" ref="R4:R6" si="10">IF(C4="","",IF(C4&gt;18,1,0))</f>
        <v>0</v>
      </c>
      <c r="S4" s="48">
        <f t="shared" ref="S4:S67" si="11">IF(C4="","",(P4*3+Q4*2+R4*1))</f>
        <v>3</v>
      </c>
      <c r="T4" s="48">
        <f t="shared" ref="T4:T6" si="12">IF(N4="","",N4+M4*1000+O4*1000000+S4*1000000000)</f>
        <v>3012024007</v>
      </c>
      <c r="U4" s="55"/>
    </row>
    <row r="5" spans="1:22">
      <c r="A5" s="79"/>
      <c r="B5" s="32" t="s">
        <v>83</v>
      </c>
      <c r="C5" s="25">
        <v>24</v>
      </c>
      <c r="D5" s="13">
        <v>6</v>
      </c>
      <c r="E5" s="15">
        <f>IF(C5="","",C5-M5)</f>
        <v>12</v>
      </c>
      <c r="F5" s="15">
        <f t="shared" si="0"/>
        <v>1</v>
      </c>
      <c r="G5" s="15">
        <f t="shared" si="1"/>
        <v>0</v>
      </c>
      <c r="H5" s="15">
        <f t="shared" si="2"/>
        <v>0</v>
      </c>
      <c r="I5" s="5">
        <f t="shared" si="3"/>
        <v>3</v>
      </c>
      <c r="J5" s="12">
        <f t="shared" si="4"/>
        <v>3012024006</v>
      </c>
      <c r="K5" s="22" t="s">
        <v>15</v>
      </c>
      <c r="L5" s="32" t="s">
        <v>84</v>
      </c>
      <c r="M5" s="25">
        <f t="shared" si="5"/>
        <v>12</v>
      </c>
      <c r="N5" s="50">
        <f t="shared" si="6"/>
        <v>5</v>
      </c>
      <c r="O5" s="48">
        <f t="shared" si="7"/>
        <v>-12</v>
      </c>
      <c r="P5" s="48">
        <f t="shared" si="8"/>
        <v>0</v>
      </c>
      <c r="Q5" s="48">
        <f t="shared" si="9"/>
        <v>0</v>
      </c>
      <c r="R5" s="48">
        <f t="shared" si="10"/>
        <v>1</v>
      </c>
      <c r="S5" s="48">
        <f t="shared" si="11"/>
        <v>1</v>
      </c>
      <c r="T5" s="48">
        <f t="shared" si="12"/>
        <v>988012005</v>
      </c>
      <c r="U5" s="55"/>
    </row>
    <row r="6" spans="1:22" ht="19.5" thickBot="1">
      <c r="A6" s="80"/>
      <c r="B6" s="33" t="s">
        <v>85</v>
      </c>
      <c r="C6" s="26">
        <v>18</v>
      </c>
      <c r="D6" s="14">
        <v>5</v>
      </c>
      <c r="E6" s="51">
        <f>IF(C6="","",C6-M6)</f>
        <v>0</v>
      </c>
      <c r="F6" s="51">
        <f t="shared" si="0"/>
        <v>0</v>
      </c>
      <c r="G6" s="51">
        <f t="shared" si="1"/>
        <v>1</v>
      </c>
      <c r="H6" s="51">
        <f t="shared" si="2"/>
        <v>0</v>
      </c>
      <c r="I6" s="5">
        <f t="shared" si="3"/>
        <v>2</v>
      </c>
      <c r="J6" s="12">
        <f t="shared" si="4"/>
        <v>2000018005</v>
      </c>
      <c r="K6" s="23" t="s">
        <v>15</v>
      </c>
      <c r="L6" s="33" t="s">
        <v>86</v>
      </c>
      <c r="M6" s="26">
        <f t="shared" si="5"/>
        <v>18</v>
      </c>
      <c r="N6" s="53">
        <f t="shared" si="6"/>
        <v>6</v>
      </c>
      <c r="O6" s="48">
        <f t="shared" si="7"/>
        <v>0</v>
      </c>
      <c r="P6" s="48">
        <f t="shared" si="8"/>
        <v>0</v>
      </c>
      <c r="Q6" s="48">
        <f t="shared" si="9"/>
        <v>1</v>
      </c>
      <c r="R6" s="48">
        <f t="shared" si="10"/>
        <v>0</v>
      </c>
      <c r="S6" s="48">
        <f t="shared" si="11"/>
        <v>2</v>
      </c>
      <c r="T6" s="48">
        <f t="shared" si="12"/>
        <v>2000018006</v>
      </c>
      <c r="U6" s="55"/>
    </row>
    <row r="7" spans="1:22" ht="8.25" customHeight="1" thickBot="1">
      <c r="A7" s="1"/>
      <c r="B7" s="30"/>
      <c r="C7" s="30"/>
      <c r="I7" s="5" t="str">
        <f t="shared" si="3"/>
        <v/>
      </c>
      <c r="J7" s="12">
        <f t="shared" si="4"/>
        <v>0</v>
      </c>
      <c r="M7" s="30"/>
      <c r="N7" s="16"/>
      <c r="O7" s="48"/>
      <c r="P7" s="48"/>
      <c r="Q7" s="48"/>
      <c r="R7" s="48"/>
      <c r="S7" s="48" t="str">
        <f t="shared" si="11"/>
        <v/>
      </c>
      <c r="T7" s="55"/>
      <c r="U7" s="55"/>
    </row>
    <row r="8" spans="1:22" s="2" customFormat="1" ht="20.25" customHeight="1">
      <c r="A8" s="27"/>
      <c r="B8" s="31" t="s">
        <v>3</v>
      </c>
      <c r="C8" s="28" t="s">
        <v>4</v>
      </c>
      <c r="D8" s="17" t="s">
        <v>23</v>
      </c>
      <c r="E8" s="17" t="s">
        <v>6</v>
      </c>
      <c r="F8" s="17" t="s">
        <v>7</v>
      </c>
      <c r="G8" s="17" t="s">
        <v>8</v>
      </c>
      <c r="H8" s="17" t="s">
        <v>9</v>
      </c>
      <c r="I8" s="5" t="e">
        <f t="shared" si="3"/>
        <v>#VALUE!</v>
      </c>
      <c r="J8" s="12" t="e">
        <f t="shared" si="4"/>
        <v>#VALUE!</v>
      </c>
      <c r="K8" s="36"/>
      <c r="L8" s="35" t="s">
        <v>12</v>
      </c>
      <c r="M8" s="28" t="s">
        <v>4</v>
      </c>
      <c r="N8" s="18" t="s">
        <v>23</v>
      </c>
      <c r="O8" s="49" t="s">
        <v>6</v>
      </c>
      <c r="P8" s="49" t="s">
        <v>7</v>
      </c>
      <c r="Q8" s="49" t="s">
        <v>8</v>
      </c>
      <c r="R8" s="49" t="s">
        <v>9</v>
      </c>
      <c r="S8" s="48" t="e">
        <f t="shared" si="11"/>
        <v>#VALUE!</v>
      </c>
      <c r="T8" s="54"/>
      <c r="U8" s="54"/>
    </row>
    <row r="9" spans="1:22" ht="20.25" customHeight="1">
      <c r="A9" s="78" t="s">
        <v>24</v>
      </c>
      <c r="B9" s="32" t="s">
        <v>80</v>
      </c>
      <c r="C9" s="25">
        <v>22</v>
      </c>
      <c r="D9" s="13">
        <v>5</v>
      </c>
      <c r="E9" s="15">
        <f>IF(C9="","",C9-M9)</f>
        <v>8</v>
      </c>
      <c r="F9" s="15">
        <f>IF(C9="","",IF(C9&gt;18,1,0))</f>
        <v>1</v>
      </c>
      <c r="G9" s="15">
        <f>IF(C9="","",IF(C9=18,1,0))</f>
        <v>0</v>
      </c>
      <c r="H9" s="15">
        <f>IF(C9="","",IF(C9&lt;18,1,0))</f>
        <v>0</v>
      </c>
      <c r="I9" s="5">
        <f t="shared" si="3"/>
        <v>3</v>
      </c>
      <c r="J9" s="12">
        <f t="shared" si="4"/>
        <v>3008022005</v>
      </c>
      <c r="K9" s="22" t="s">
        <v>15</v>
      </c>
      <c r="L9" s="32" t="s">
        <v>85</v>
      </c>
      <c r="M9" s="25">
        <f>IF(C9="","",36-C9)</f>
        <v>14</v>
      </c>
      <c r="N9" s="50">
        <f>IF(D9="","",11-D9)</f>
        <v>6</v>
      </c>
      <c r="O9" s="48">
        <f>IF(M9="","",M9-C9)</f>
        <v>-8</v>
      </c>
      <c r="P9" s="48">
        <f>IF(C9="","",IF(C9&lt;18,1,0))</f>
        <v>0</v>
      </c>
      <c r="Q9" s="48">
        <f>IF(C9="","",IF(C9=18,1,0))</f>
        <v>0</v>
      </c>
      <c r="R9" s="48">
        <f>IF(C9="","",IF(C9&gt;18,1,0))</f>
        <v>1</v>
      </c>
      <c r="S9" s="48">
        <f t="shared" si="11"/>
        <v>1</v>
      </c>
      <c r="T9" s="48">
        <f>IF(N9="","",N9+M9*1000+O9*1000000+S9*1000000000)</f>
        <v>992014006</v>
      </c>
      <c r="U9" s="55"/>
    </row>
    <row r="10" spans="1:22" ht="20.25" customHeight="1">
      <c r="A10" s="79" t="s">
        <v>25</v>
      </c>
      <c r="B10" s="32" t="s">
        <v>86</v>
      </c>
      <c r="C10" s="25">
        <v>16</v>
      </c>
      <c r="D10" s="13">
        <v>5</v>
      </c>
      <c r="E10" s="15">
        <f>IF(C10="","",C10-M10)</f>
        <v>-4</v>
      </c>
      <c r="F10" s="15">
        <f t="shared" ref="F10:F12" si="13">IF(C10="","",IF(C10&gt;18,1,0))</f>
        <v>0</v>
      </c>
      <c r="G10" s="15">
        <f t="shared" ref="G10:G12" si="14">IF(C10="","",IF(C10=18,1,0))</f>
        <v>0</v>
      </c>
      <c r="H10" s="15">
        <f t="shared" ref="H10:H12" si="15">IF(C10="","",IF(C10&lt;18,1,0))</f>
        <v>1</v>
      </c>
      <c r="I10" s="5">
        <f t="shared" si="3"/>
        <v>1</v>
      </c>
      <c r="J10" s="12">
        <f t="shared" si="4"/>
        <v>996016005</v>
      </c>
      <c r="K10" s="22" t="s">
        <v>15</v>
      </c>
      <c r="L10" s="32" t="s">
        <v>83</v>
      </c>
      <c r="M10" s="25">
        <f t="shared" ref="M10:M12" si="16">IF(C10="","",36-C10)</f>
        <v>20</v>
      </c>
      <c r="N10" s="50">
        <f t="shared" ref="N10:N12" si="17">IF(D10="","",11-D10)</f>
        <v>6</v>
      </c>
      <c r="O10" s="48">
        <f t="shared" ref="O10:O12" si="18">IF(M10="","",M10-C10)</f>
        <v>4</v>
      </c>
      <c r="P10" s="48">
        <f t="shared" ref="P10:P12" si="19">IF(C10="","",IF(C10&lt;18,1,0))</f>
        <v>1</v>
      </c>
      <c r="Q10" s="48">
        <f t="shared" ref="Q10:Q12" si="20">IF(C10="","",IF(C10=18,1,0))</f>
        <v>0</v>
      </c>
      <c r="R10" s="48">
        <f t="shared" ref="R10:R12" si="21">IF(C10="","",IF(C10&gt;18,1,0))</f>
        <v>0</v>
      </c>
      <c r="S10" s="48">
        <f t="shared" si="11"/>
        <v>3</v>
      </c>
      <c r="T10" s="48">
        <f t="shared" ref="T10:T12" si="22">IF(N10="","",N10+M10*1000+O10*1000000+S10*1000000000)</f>
        <v>3004020006</v>
      </c>
      <c r="U10" s="55"/>
    </row>
    <row r="11" spans="1:22" ht="20.25" customHeight="1">
      <c r="A11" s="79" t="s">
        <v>25</v>
      </c>
      <c r="B11" s="32" t="s">
        <v>84</v>
      </c>
      <c r="C11" s="25">
        <v>18</v>
      </c>
      <c r="D11" s="13">
        <v>5</v>
      </c>
      <c r="E11" s="15">
        <f>IF(C11="","",C11-M11)</f>
        <v>0</v>
      </c>
      <c r="F11" s="15">
        <f t="shared" si="13"/>
        <v>0</v>
      </c>
      <c r="G11" s="15">
        <f t="shared" si="14"/>
        <v>1</v>
      </c>
      <c r="H11" s="15">
        <f t="shared" si="15"/>
        <v>0</v>
      </c>
      <c r="I11" s="5">
        <f t="shared" si="3"/>
        <v>2</v>
      </c>
      <c r="J11" s="12">
        <f t="shared" si="4"/>
        <v>2000018005</v>
      </c>
      <c r="K11" s="22" t="s">
        <v>15</v>
      </c>
      <c r="L11" s="32" t="s">
        <v>81</v>
      </c>
      <c r="M11" s="25">
        <f t="shared" si="16"/>
        <v>18</v>
      </c>
      <c r="N11" s="50">
        <f t="shared" si="17"/>
        <v>6</v>
      </c>
      <c r="O11" s="48">
        <f t="shared" si="18"/>
        <v>0</v>
      </c>
      <c r="P11" s="48">
        <f t="shared" si="19"/>
        <v>0</v>
      </c>
      <c r="Q11" s="48">
        <f t="shared" si="20"/>
        <v>1</v>
      </c>
      <c r="R11" s="48">
        <f t="shared" si="21"/>
        <v>0</v>
      </c>
      <c r="S11" s="48">
        <f t="shared" si="11"/>
        <v>2</v>
      </c>
      <c r="T11" s="48">
        <f t="shared" si="22"/>
        <v>2000018006</v>
      </c>
      <c r="U11" s="55"/>
    </row>
    <row r="12" spans="1:22" ht="20.25" customHeight="1" thickBot="1">
      <c r="A12" s="80" t="s">
        <v>25</v>
      </c>
      <c r="B12" s="33" t="s">
        <v>82</v>
      </c>
      <c r="C12" s="26">
        <v>28</v>
      </c>
      <c r="D12" s="14">
        <v>8</v>
      </c>
      <c r="E12" s="51">
        <f>IF(C12="","",C12-M12)</f>
        <v>20</v>
      </c>
      <c r="F12" s="51">
        <f t="shared" si="13"/>
        <v>1</v>
      </c>
      <c r="G12" s="51">
        <f t="shared" si="14"/>
        <v>0</v>
      </c>
      <c r="H12" s="51">
        <f t="shared" si="15"/>
        <v>0</v>
      </c>
      <c r="I12" s="5">
        <f t="shared" si="3"/>
        <v>3</v>
      </c>
      <c r="J12" s="12">
        <f t="shared" si="4"/>
        <v>3020028008</v>
      </c>
      <c r="K12" s="23" t="s">
        <v>15</v>
      </c>
      <c r="L12" s="33" t="s">
        <v>79</v>
      </c>
      <c r="M12" s="26">
        <f t="shared" si="16"/>
        <v>8</v>
      </c>
      <c r="N12" s="53">
        <f t="shared" si="17"/>
        <v>3</v>
      </c>
      <c r="O12" s="48">
        <f t="shared" si="18"/>
        <v>-20</v>
      </c>
      <c r="P12" s="48">
        <f t="shared" si="19"/>
        <v>0</v>
      </c>
      <c r="Q12" s="48">
        <f t="shared" si="20"/>
        <v>0</v>
      </c>
      <c r="R12" s="48">
        <f t="shared" si="21"/>
        <v>1</v>
      </c>
      <c r="S12" s="48">
        <f t="shared" si="11"/>
        <v>1</v>
      </c>
      <c r="T12" s="48">
        <f t="shared" si="22"/>
        <v>980008003</v>
      </c>
      <c r="U12" s="55"/>
    </row>
    <row r="13" spans="1:22" ht="7.5" customHeight="1" thickBot="1">
      <c r="A13" s="1"/>
      <c r="B13" s="30"/>
      <c r="C13" s="30"/>
      <c r="I13" s="5" t="str">
        <f t="shared" si="3"/>
        <v/>
      </c>
      <c r="J13" s="12">
        <f t="shared" si="4"/>
        <v>0</v>
      </c>
      <c r="M13" s="30"/>
      <c r="N13" s="16"/>
      <c r="O13" s="48"/>
      <c r="P13" s="48"/>
      <c r="Q13" s="48"/>
      <c r="R13" s="48"/>
      <c r="S13" s="48" t="str">
        <f t="shared" si="11"/>
        <v/>
      </c>
      <c r="T13" s="55"/>
      <c r="U13" s="55"/>
    </row>
    <row r="14" spans="1:22" s="2" customFormat="1" ht="20.25" customHeight="1">
      <c r="A14" s="27"/>
      <c r="B14" s="31" t="s">
        <v>3</v>
      </c>
      <c r="C14" s="28" t="s">
        <v>4</v>
      </c>
      <c r="D14" s="17" t="s">
        <v>23</v>
      </c>
      <c r="E14" s="17" t="s">
        <v>6</v>
      </c>
      <c r="F14" s="17" t="s">
        <v>7</v>
      </c>
      <c r="G14" s="17" t="s">
        <v>8</v>
      </c>
      <c r="H14" s="17" t="s">
        <v>9</v>
      </c>
      <c r="I14" s="5" t="e">
        <f t="shared" si="3"/>
        <v>#VALUE!</v>
      </c>
      <c r="J14" s="12" t="e">
        <f t="shared" si="4"/>
        <v>#VALUE!</v>
      </c>
      <c r="K14" s="36"/>
      <c r="L14" s="35" t="s">
        <v>12</v>
      </c>
      <c r="M14" s="28" t="s">
        <v>4</v>
      </c>
      <c r="N14" s="18" t="s">
        <v>23</v>
      </c>
      <c r="O14" s="49" t="s">
        <v>6</v>
      </c>
      <c r="P14" s="49" t="s">
        <v>7</v>
      </c>
      <c r="Q14" s="49" t="s">
        <v>8</v>
      </c>
      <c r="R14" s="49" t="s">
        <v>9</v>
      </c>
      <c r="S14" s="48" t="e">
        <f t="shared" si="11"/>
        <v>#VALUE!</v>
      </c>
      <c r="T14" s="54"/>
      <c r="U14" s="54"/>
    </row>
    <row r="15" spans="1:22" ht="20.25" customHeight="1">
      <c r="A15" s="78" t="s">
        <v>26</v>
      </c>
      <c r="B15" s="32" t="s">
        <v>79</v>
      </c>
      <c r="C15" s="25">
        <v>8</v>
      </c>
      <c r="D15" s="13">
        <v>3</v>
      </c>
      <c r="E15" s="15">
        <f>IF(C15="","",C15-M15)</f>
        <v>-20</v>
      </c>
      <c r="F15" s="15">
        <f>IF(C15="","",IF(C15&gt;18,1,0))</f>
        <v>0</v>
      </c>
      <c r="G15" s="15">
        <f>IF(C15="","",IF(C15=18,1,0))</f>
        <v>0</v>
      </c>
      <c r="H15" s="15">
        <f>IF(C15="","",IF(C15&lt;18,1,0))</f>
        <v>1</v>
      </c>
      <c r="I15" s="5">
        <f t="shared" si="3"/>
        <v>1</v>
      </c>
      <c r="J15" s="12">
        <f t="shared" si="4"/>
        <v>980008003</v>
      </c>
      <c r="K15" s="22" t="s">
        <v>15</v>
      </c>
      <c r="L15" s="32" t="s">
        <v>83</v>
      </c>
      <c r="M15" s="25">
        <f>IF(C15="","",36-C15)</f>
        <v>28</v>
      </c>
      <c r="N15" s="50">
        <f>IF(D15="","",11-D15)</f>
        <v>8</v>
      </c>
      <c r="O15" s="48">
        <f>IF(M15="","",M15-C15)</f>
        <v>20</v>
      </c>
      <c r="P15" s="48">
        <f>IF(C15="","",IF(C15&lt;18,1,0))</f>
        <v>1</v>
      </c>
      <c r="Q15" s="48">
        <f>IF(C15="","",IF(C15=18,1,0))</f>
        <v>0</v>
      </c>
      <c r="R15" s="48">
        <f>IF(C15="","",IF(C15&gt;18,1,0))</f>
        <v>0</v>
      </c>
      <c r="S15" s="48">
        <f t="shared" si="11"/>
        <v>3</v>
      </c>
      <c r="T15" s="48">
        <f>IF(N15="","",N15+M15*1000+O15*1000000+S15*1000000000)</f>
        <v>3020028008</v>
      </c>
      <c r="U15" s="55"/>
    </row>
    <row r="16" spans="1:22" ht="20.25" customHeight="1">
      <c r="A16" s="79" t="s">
        <v>25</v>
      </c>
      <c r="B16" s="32" t="s">
        <v>80</v>
      </c>
      <c r="C16" s="25">
        <v>16</v>
      </c>
      <c r="D16" s="13">
        <v>5</v>
      </c>
      <c r="E16" s="15">
        <f>IF(C16="","",C16-M16)</f>
        <v>-4</v>
      </c>
      <c r="F16" s="15">
        <f t="shared" ref="F16:F18" si="23">IF(C16="","",IF(C16&gt;18,1,0))</f>
        <v>0</v>
      </c>
      <c r="G16" s="15">
        <f t="shared" ref="G16:G18" si="24">IF(C16="","",IF(C16=18,1,0))</f>
        <v>0</v>
      </c>
      <c r="H16" s="15">
        <f t="shared" ref="H16:H18" si="25">IF(C16="","",IF(C16&lt;18,1,0))</f>
        <v>1</v>
      </c>
      <c r="I16" s="5">
        <f t="shared" si="3"/>
        <v>1</v>
      </c>
      <c r="J16" s="12">
        <f t="shared" si="4"/>
        <v>996016005</v>
      </c>
      <c r="K16" s="22" t="s">
        <v>15</v>
      </c>
      <c r="L16" s="32" t="s">
        <v>81</v>
      </c>
      <c r="M16" s="25">
        <f>IF(C16="","",36-C16)</f>
        <v>20</v>
      </c>
      <c r="N16" s="50">
        <f t="shared" ref="N16:N18" si="26">IF(D16="","",11-D16)</f>
        <v>6</v>
      </c>
      <c r="O16" s="48">
        <f t="shared" ref="O16:O18" si="27">IF(M16="","",M16-C16)</f>
        <v>4</v>
      </c>
      <c r="P16" s="48">
        <f t="shared" ref="P16:P18" si="28">IF(C16="","",IF(C16&lt;18,1,0))</f>
        <v>1</v>
      </c>
      <c r="Q16" s="48">
        <f t="shared" ref="Q16:Q18" si="29">IF(C16="","",IF(C16=18,1,0))</f>
        <v>0</v>
      </c>
      <c r="R16" s="48">
        <f t="shared" ref="R16:R18" si="30">IF(C16="","",IF(C16&gt;18,1,0))</f>
        <v>0</v>
      </c>
      <c r="S16" s="48">
        <f t="shared" si="11"/>
        <v>3</v>
      </c>
      <c r="T16" s="48">
        <f t="shared" ref="T16:T18" si="31">IF(N16="","",N16+M16*1000+O16*1000000+S16*1000000000)</f>
        <v>3004020006</v>
      </c>
      <c r="U16" s="55"/>
    </row>
    <row r="17" spans="1:21" ht="20.25" customHeight="1">
      <c r="A17" s="79" t="s">
        <v>25</v>
      </c>
      <c r="B17" s="32" t="s">
        <v>86</v>
      </c>
      <c r="C17" s="25">
        <v>14</v>
      </c>
      <c r="D17" s="13">
        <v>6</v>
      </c>
      <c r="E17" s="15">
        <f>IF(C17="","",C17-M17)</f>
        <v>-8</v>
      </c>
      <c r="F17" s="15">
        <f t="shared" si="23"/>
        <v>0</v>
      </c>
      <c r="G17" s="15">
        <f t="shared" si="24"/>
        <v>0</v>
      </c>
      <c r="H17" s="15">
        <f t="shared" si="25"/>
        <v>1</v>
      </c>
      <c r="I17" s="5">
        <f t="shared" si="3"/>
        <v>1</v>
      </c>
      <c r="J17" s="12">
        <f t="shared" si="4"/>
        <v>992014006</v>
      </c>
      <c r="K17" s="22" t="s">
        <v>15</v>
      </c>
      <c r="L17" s="32" t="s">
        <v>84</v>
      </c>
      <c r="M17" s="25">
        <f t="shared" ref="M17:M18" si="32">IF(C17="","",36-C17)</f>
        <v>22</v>
      </c>
      <c r="N17" s="50">
        <f t="shared" si="26"/>
        <v>5</v>
      </c>
      <c r="O17" s="48">
        <f t="shared" si="27"/>
        <v>8</v>
      </c>
      <c r="P17" s="48">
        <f t="shared" si="28"/>
        <v>1</v>
      </c>
      <c r="Q17" s="48">
        <f t="shared" si="29"/>
        <v>0</v>
      </c>
      <c r="R17" s="48">
        <f t="shared" si="30"/>
        <v>0</v>
      </c>
      <c r="S17" s="48">
        <f t="shared" si="11"/>
        <v>3</v>
      </c>
      <c r="T17" s="48">
        <f t="shared" si="31"/>
        <v>3008022005</v>
      </c>
      <c r="U17" s="55"/>
    </row>
    <row r="18" spans="1:21" ht="20.25" customHeight="1" thickBot="1">
      <c r="A18" s="80" t="s">
        <v>25</v>
      </c>
      <c r="B18" s="33" t="s">
        <v>82</v>
      </c>
      <c r="C18" s="26">
        <v>32</v>
      </c>
      <c r="D18" s="14">
        <v>9</v>
      </c>
      <c r="E18" s="51">
        <f>IF(C18="","",C18-M18)</f>
        <v>28</v>
      </c>
      <c r="F18" s="51">
        <f t="shared" si="23"/>
        <v>1</v>
      </c>
      <c r="G18" s="51">
        <f t="shared" si="24"/>
        <v>0</v>
      </c>
      <c r="H18" s="51">
        <f t="shared" si="25"/>
        <v>0</v>
      </c>
      <c r="I18" s="5">
        <f t="shared" si="3"/>
        <v>3</v>
      </c>
      <c r="J18" s="12">
        <f t="shared" si="4"/>
        <v>3028032009</v>
      </c>
      <c r="K18" s="23" t="s">
        <v>15</v>
      </c>
      <c r="L18" s="33" t="s">
        <v>85</v>
      </c>
      <c r="M18" s="26">
        <f t="shared" si="32"/>
        <v>4</v>
      </c>
      <c r="N18" s="53">
        <f t="shared" si="26"/>
        <v>2</v>
      </c>
      <c r="O18" s="48">
        <f t="shared" si="27"/>
        <v>-28</v>
      </c>
      <c r="P18" s="48">
        <f t="shared" si="28"/>
        <v>0</v>
      </c>
      <c r="Q18" s="48">
        <f t="shared" si="29"/>
        <v>0</v>
      </c>
      <c r="R18" s="48">
        <f t="shared" si="30"/>
        <v>1</v>
      </c>
      <c r="S18" s="48">
        <f t="shared" si="11"/>
        <v>1</v>
      </c>
      <c r="T18" s="48">
        <f t="shared" si="31"/>
        <v>972004002</v>
      </c>
      <c r="U18" s="55"/>
    </row>
    <row r="19" spans="1:21" ht="10.5" customHeight="1" thickBot="1">
      <c r="A19" s="1"/>
      <c r="B19" s="30"/>
      <c r="C19" s="30"/>
      <c r="I19" s="5" t="str">
        <f t="shared" si="3"/>
        <v/>
      </c>
      <c r="J19" s="12">
        <f t="shared" si="4"/>
        <v>0</v>
      </c>
      <c r="M19" s="30"/>
      <c r="N19" s="16"/>
      <c r="O19" s="48"/>
      <c r="P19" s="48"/>
      <c r="Q19" s="48"/>
      <c r="R19" s="48"/>
      <c r="S19" s="48" t="str">
        <f t="shared" si="11"/>
        <v/>
      </c>
      <c r="T19" s="55"/>
      <c r="U19" s="55"/>
    </row>
    <row r="20" spans="1:21" s="2" customFormat="1" ht="20.25" customHeight="1">
      <c r="A20" s="27"/>
      <c r="B20" s="31" t="s">
        <v>3</v>
      </c>
      <c r="C20" s="28" t="s">
        <v>4</v>
      </c>
      <c r="D20" s="17" t="s">
        <v>23</v>
      </c>
      <c r="E20" s="17" t="s">
        <v>6</v>
      </c>
      <c r="F20" s="17" t="s">
        <v>7</v>
      </c>
      <c r="G20" s="17" t="s">
        <v>8</v>
      </c>
      <c r="H20" s="17" t="s">
        <v>9</v>
      </c>
      <c r="I20" s="5" t="e">
        <f t="shared" si="3"/>
        <v>#VALUE!</v>
      </c>
      <c r="J20" s="12" t="e">
        <f t="shared" si="4"/>
        <v>#VALUE!</v>
      </c>
      <c r="K20" s="36"/>
      <c r="L20" s="35" t="s">
        <v>12</v>
      </c>
      <c r="M20" s="28" t="s">
        <v>4</v>
      </c>
      <c r="N20" s="18" t="s">
        <v>23</v>
      </c>
      <c r="O20" s="49" t="s">
        <v>6</v>
      </c>
      <c r="P20" s="49" t="s">
        <v>7</v>
      </c>
      <c r="Q20" s="49" t="s">
        <v>8</v>
      </c>
      <c r="R20" s="49" t="s">
        <v>9</v>
      </c>
      <c r="S20" s="48" t="e">
        <f t="shared" si="11"/>
        <v>#VALUE!</v>
      </c>
      <c r="T20" s="54"/>
      <c r="U20" s="54"/>
    </row>
    <row r="21" spans="1:21" ht="20.25" customHeight="1">
      <c r="A21" s="78" t="s">
        <v>27</v>
      </c>
      <c r="B21" s="32" t="s">
        <v>81</v>
      </c>
      <c r="C21" s="25">
        <v>22</v>
      </c>
      <c r="D21" s="13">
        <v>8</v>
      </c>
      <c r="E21" s="15">
        <f>IF(C21="","",C21-M21)</f>
        <v>8</v>
      </c>
      <c r="F21" s="15">
        <f>IF(C21="","",IF(C21&gt;18,1,0))</f>
        <v>1</v>
      </c>
      <c r="G21" s="15">
        <f>IF(C21="","",IF(C21=18,1,0))</f>
        <v>0</v>
      </c>
      <c r="H21" s="15">
        <f>IF(C21="","",IF(C21&lt;18,1,0))</f>
        <v>0</v>
      </c>
      <c r="I21" s="5">
        <f t="shared" si="3"/>
        <v>3</v>
      </c>
      <c r="J21" s="12">
        <f t="shared" si="4"/>
        <v>3008022008</v>
      </c>
      <c r="K21" s="22" t="s">
        <v>15</v>
      </c>
      <c r="L21" s="32" t="s">
        <v>86</v>
      </c>
      <c r="M21" s="25">
        <f>IF(C21="","",36-C21)</f>
        <v>14</v>
      </c>
      <c r="N21" s="50">
        <f>IF(D21="","",11-D21)</f>
        <v>3</v>
      </c>
      <c r="O21" s="48">
        <f>IF(M21="","",M21-C21)</f>
        <v>-8</v>
      </c>
      <c r="P21" s="48">
        <f>IF(C21="","",IF(C21&lt;18,1,0))</f>
        <v>0</v>
      </c>
      <c r="Q21" s="48">
        <f>IF(C21="","",IF(C21=18,1,0))</f>
        <v>0</v>
      </c>
      <c r="R21" s="48">
        <f>IF(C21="","",IF(C21&gt;18,1,0))</f>
        <v>1</v>
      </c>
      <c r="S21" s="48">
        <f t="shared" si="11"/>
        <v>1</v>
      </c>
      <c r="T21" s="48">
        <f>IF(N21="","",N21+M21*1000+O21*1000000+S21*1000000000)</f>
        <v>992014003</v>
      </c>
      <c r="U21" s="55"/>
    </row>
    <row r="22" spans="1:21" ht="20.25" customHeight="1">
      <c r="A22" s="79" t="s">
        <v>25</v>
      </c>
      <c r="B22" s="32" t="s">
        <v>83</v>
      </c>
      <c r="C22" s="25">
        <v>26</v>
      </c>
      <c r="D22" s="13">
        <v>9</v>
      </c>
      <c r="E22" s="15">
        <f>IF(C22="","",C22-M22)</f>
        <v>16</v>
      </c>
      <c r="F22" s="15">
        <f t="shared" ref="F22:F24" si="33">IF(C22="","",IF(C22&gt;18,1,0))</f>
        <v>1</v>
      </c>
      <c r="G22" s="15">
        <f t="shared" ref="G22:G24" si="34">IF(C22="","",IF(C22=18,1,0))</f>
        <v>0</v>
      </c>
      <c r="H22" s="15">
        <f t="shared" ref="H22:H24" si="35">IF(C22="","",IF(C22&lt;18,1,0))</f>
        <v>0</v>
      </c>
      <c r="I22" s="5">
        <f t="shared" si="3"/>
        <v>3</v>
      </c>
      <c r="J22" s="12">
        <f t="shared" si="4"/>
        <v>3016026009</v>
      </c>
      <c r="K22" s="22" t="s">
        <v>15</v>
      </c>
      <c r="L22" s="32" t="s">
        <v>80</v>
      </c>
      <c r="M22" s="25">
        <f t="shared" ref="M22:M24" si="36">IF(C22="","",36-C22)</f>
        <v>10</v>
      </c>
      <c r="N22" s="50">
        <f t="shared" ref="N22:N24" si="37">IF(D22="","",11-D22)</f>
        <v>2</v>
      </c>
      <c r="O22" s="48">
        <f t="shared" ref="O22:O24" si="38">IF(M22="","",M22-C22)</f>
        <v>-16</v>
      </c>
      <c r="P22" s="48">
        <f t="shared" ref="P22:P24" si="39">IF(C22="","",IF(C22&lt;18,1,0))</f>
        <v>0</v>
      </c>
      <c r="Q22" s="48">
        <f t="shared" ref="Q22:Q24" si="40">IF(C22="","",IF(C22=18,1,0))</f>
        <v>0</v>
      </c>
      <c r="R22" s="48">
        <f t="shared" ref="R22:R24" si="41">IF(C22="","",IF(C22&gt;18,1,0))</f>
        <v>1</v>
      </c>
      <c r="S22" s="48">
        <f t="shared" si="11"/>
        <v>1</v>
      </c>
      <c r="T22" s="48">
        <f t="shared" ref="T22:T24" si="42">IF(N22="","",N22+M22*1000+O22*1000000+S22*1000000000)</f>
        <v>984010002</v>
      </c>
      <c r="U22" s="55"/>
    </row>
    <row r="23" spans="1:21" ht="20.25" customHeight="1">
      <c r="A23" s="79" t="s">
        <v>25</v>
      </c>
      <c r="B23" s="32" t="s">
        <v>85</v>
      </c>
      <c r="C23" s="25">
        <v>12</v>
      </c>
      <c r="D23" s="13">
        <v>5</v>
      </c>
      <c r="E23" s="15">
        <f>IF(C23="","",C23-M23)</f>
        <v>-12</v>
      </c>
      <c r="F23" s="15">
        <f t="shared" si="33"/>
        <v>0</v>
      </c>
      <c r="G23" s="15">
        <f t="shared" si="34"/>
        <v>0</v>
      </c>
      <c r="H23" s="15">
        <f t="shared" si="35"/>
        <v>1</v>
      </c>
      <c r="I23" s="5">
        <f t="shared" si="3"/>
        <v>1</v>
      </c>
      <c r="J23" s="12">
        <f t="shared" si="4"/>
        <v>988012005</v>
      </c>
      <c r="K23" s="22" t="s">
        <v>15</v>
      </c>
      <c r="L23" s="32" t="s">
        <v>79</v>
      </c>
      <c r="M23" s="25">
        <f t="shared" si="36"/>
        <v>24</v>
      </c>
      <c r="N23" s="50">
        <f t="shared" si="37"/>
        <v>6</v>
      </c>
      <c r="O23" s="48">
        <f t="shared" si="38"/>
        <v>12</v>
      </c>
      <c r="P23" s="48">
        <f t="shared" si="39"/>
        <v>1</v>
      </c>
      <c r="Q23" s="48">
        <f t="shared" si="40"/>
        <v>0</v>
      </c>
      <c r="R23" s="48">
        <f t="shared" si="41"/>
        <v>0</v>
      </c>
      <c r="S23" s="48">
        <f t="shared" si="11"/>
        <v>3</v>
      </c>
      <c r="T23" s="48">
        <f t="shared" si="42"/>
        <v>3012024006</v>
      </c>
      <c r="U23" s="55"/>
    </row>
    <row r="24" spans="1:21" ht="20.25" customHeight="1" thickBot="1">
      <c r="A24" s="80" t="s">
        <v>25</v>
      </c>
      <c r="B24" s="33" t="s">
        <v>84</v>
      </c>
      <c r="C24" s="26">
        <v>20</v>
      </c>
      <c r="D24" s="14">
        <v>5</v>
      </c>
      <c r="E24" s="51">
        <f>IF(C24="","",C24-M24)</f>
        <v>4</v>
      </c>
      <c r="F24" s="51">
        <f t="shared" si="33"/>
        <v>1</v>
      </c>
      <c r="G24" s="51">
        <f t="shared" si="34"/>
        <v>0</v>
      </c>
      <c r="H24" s="51">
        <f t="shared" si="35"/>
        <v>0</v>
      </c>
      <c r="I24" s="5">
        <f t="shared" si="3"/>
        <v>3</v>
      </c>
      <c r="J24" s="12">
        <f t="shared" si="4"/>
        <v>3004020005</v>
      </c>
      <c r="K24" s="23" t="s">
        <v>15</v>
      </c>
      <c r="L24" s="33" t="s">
        <v>82</v>
      </c>
      <c r="M24" s="26">
        <f t="shared" si="36"/>
        <v>16</v>
      </c>
      <c r="N24" s="53">
        <f t="shared" si="37"/>
        <v>6</v>
      </c>
      <c r="O24" s="48">
        <f t="shared" si="38"/>
        <v>-4</v>
      </c>
      <c r="P24" s="48">
        <f t="shared" si="39"/>
        <v>0</v>
      </c>
      <c r="Q24" s="48">
        <f t="shared" si="40"/>
        <v>0</v>
      </c>
      <c r="R24" s="48">
        <f t="shared" si="41"/>
        <v>1</v>
      </c>
      <c r="S24" s="48">
        <f t="shared" si="11"/>
        <v>1</v>
      </c>
      <c r="T24" s="48">
        <f t="shared" si="42"/>
        <v>996016006</v>
      </c>
      <c r="U24" s="55"/>
    </row>
    <row r="25" spans="1:21" ht="10.5" customHeight="1" thickBot="1">
      <c r="A25" s="1"/>
      <c r="B25" s="30"/>
      <c r="E25" s="16"/>
      <c r="F25" s="16"/>
      <c r="G25" s="16"/>
      <c r="H25" s="16"/>
      <c r="I25" s="5" t="str">
        <f t="shared" si="3"/>
        <v/>
      </c>
      <c r="J25" s="12">
        <f t="shared" si="4"/>
        <v>0</v>
      </c>
      <c r="K25" s="22"/>
      <c r="L25" s="30"/>
      <c r="N25" s="16"/>
      <c r="O25" s="48"/>
      <c r="P25" s="48"/>
      <c r="Q25" s="48"/>
      <c r="R25" s="48"/>
      <c r="S25" s="48" t="str">
        <f t="shared" si="11"/>
        <v/>
      </c>
      <c r="T25" s="55"/>
      <c r="U25" s="55"/>
    </row>
    <row r="26" spans="1:21" s="2" customFormat="1" ht="20.25" customHeight="1">
      <c r="A26" s="27"/>
      <c r="B26" s="31" t="s">
        <v>3</v>
      </c>
      <c r="C26" s="28" t="s">
        <v>4</v>
      </c>
      <c r="D26" s="17" t="s">
        <v>23</v>
      </c>
      <c r="E26" s="17" t="s">
        <v>6</v>
      </c>
      <c r="F26" s="17" t="s">
        <v>7</v>
      </c>
      <c r="G26" s="17" t="s">
        <v>8</v>
      </c>
      <c r="H26" s="17" t="s">
        <v>9</v>
      </c>
      <c r="I26" s="5" t="e">
        <f t="shared" si="3"/>
        <v>#VALUE!</v>
      </c>
      <c r="J26" s="12" t="e">
        <f t="shared" si="4"/>
        <v>#VALUE!</v>
      </c>
      <c r="K26" s="36"/>
      <c r="L26" s="35" t="s">
        <v>12</v>
      </c>
      <c r="M26" s="28" t="s">
        <v>4</v>
      </c>
      <c r="N26" s="18" t="s">
        <v>23</v>
      </c>
      <c r="O26" s="49" t="s">
        <v>6</v>
      </c>
      <c r="P26" s="49" t="s">
        <v>7</v>
      </c>
      <c r="Q26" s="49" t="s">
        <v>8</v>
      </c>
      <c r="R26" s="49" t="s">
        <v>9</v>
      </c>
      <c r="S26" s="48" t="e">
        <f t="shared" si="11"/>
        <v>#VALUE!</v>
      </c>
      <c r="T26" s="54"/>
      <c r="U26" s="54"/>
    </row>
    <row r="27" spans="1:21" ht="20.25" customHeight="1">
      <c r="A27" s="78" t="s">
        <v>28</v>
      </c>
      <c r="B27" s="32" t="s">
        <v>81</v>
      </c>
      <c r="C27" s="25">
        <v>18</v>
      </c>
      <c r="D27" s="13">
        <v>6</v>
      </c>
      <c r="E27" s="15">
        <f>IF(C27="","",C27-M27)</f>
        <v>0</v>
      </c>
      <c r="F27" s="15">
        <f>IF(C27="","",IF(C27&gt;18,1,0))</f>
        <v>0</v>
      </c>
      <c r="G27" s="15">
        <f>IF(C27="","",IF(C27=18,1,0))</f>
        <v>1</v>
      </c>
      <c r="H27" s="15">
        <f>IF(C27="","",IF(C27&lt;18,1,0))</f>
        <v>0</v>
      </c>
      <c r="I27" s="5">
        <f t="shared" si="3"/>
        <v>2</v>
      </c>
      <c r="J27" s="12">
        <f t="shared" si="4"/>
        <v>2000018006</v>
      </c>
      <c r="K27" s="22" t="s">
        <v>15</v>
      </c>
      <c r="L27" s="32" t="s">
        <v>79</v>
      </c>
      <c r="M27" s="25">
        <f>IF(C27="","",36-C27)</f>
        <v>18</v>
      </c>
      <c r="N27" s="50">
        <f>IF(D27="","",11-D27)</f>
        <v>5</v>
      </c>
      <c r="O27" s="48">
        <f>IF(M27="","",M27-C27)</f>
        <v>0</v>
      </c>
      <c r="P27" s="48">
        <f>IF(C27="","",IF(C27&lt;18,1,0))</f>
        <v>0</v>
      </c>
      <c r="Q27" s="48">
        <f>IF(C27="","",IF(C27=18,1,0))</f>
        <v>1</v>
      </c>
      <c r="R27" s="48">
        <f>IF(C27="","",IF(C27&gt;18,1,0))</f>
        <v>0</v>
      </c>
      <c r="S27" s="48">
        <f t="shared" si="11"/>
        <v>2</v>
      </c>
      <c r="T27" s="48">
        <f>IF(N27="","",N27+M27*1000+O27*1000000+S27*1000000000)</f>
        <v>2000018005</v>
      </c>
      <c r="U27" s="55"/>
    </row>
    <row r="28" spans="1:21" ht="20.25" customHeight="1">
      <c r="A28" s="79" t="s">
        <v>25</v>
      </c>
      <c r="B28" s="32" t="s">
        <v>83</v>
      </c>
      <c r="C28" s="25">
        <v>22</v>
      </c>
      <c r="D28" s="13">
        <v>7</v>
      </c>
      <c r="E28" s="15">
        <f>IF(C28="","",C28-M28)</f>
        <v>8</v>
      </c>
      <c r="F28" s="15">
        <f t="shared" ref="F28:F30" si="43">IF(C28="","",IF(C28&gt;18,1,0))</f>
        <v>1</v>
      </c>
      <c r="G28" s="15">
        <f t="shared" ref="G28:G30" si="44">IF(C28="","",IF(C28=18,1,0))</f>
        <v>0</v>
      </c>
      <c r="H28" s="15">
        <f t="shared" ref="H28:H30" si="45">IF(C28="","",IF(C28&lt;18,1,0))</f>
        <v>0</v>
      </c>
      <c r="I28" s="5">
        <f t="shared" si="3"/>
        <v>3</v>
      </c>
      <c r="J28" s="12">
        <f t="shared" si="4"/>
        <v>3008022007</v>
      </c>
      <c r="K28" s="22" t="s">
        <v>15</v>
      </c>
      <c r="L28" s="32" t="s">
        <v>85</v>
      </c>
      <c r="M28" s="25">
        <f t="shared" ref="M28:M30" si="46">IF(C28="","",36-C28)</f>
        <v>14</v>
      </c>
      <c r="N28" s="50">
        <f t="shared" ref="N28:N30" si="47">IF(D28="","",11-D28)</f>
        <v>4</v>
      </c>
      <c r="O28" s="48">
        <f t="shared" ref="O28:O30" si="48">IF(M28="","",M28-C28)</f>
        <v>-8</v>
      </c>
      <c r="P28" s="48">
        <f t="shared" ref="P28:P30" si="49">IF(C28="","",IF(C28&lt;18,1,0))</f>
        <v>0</v>
      </c>
      <c r="Q28" s="48">
        <f t="shared" ref="Q28:Q30" si="50">IF(C28="","",IF(C28=18,1,0))</f>
        <v>0</v>
      </c>
      <c r="R28" s="48">
        <f t="shared" ref="R28:R30" si="51">IF(C28="","",IF(C28&gt;18,1,0))</f>
        <v>1</v>
      </c>
      <c r="S28" s="48">
        <f t="shared" si="11"/>
        <v>1</v>
      </c>
      <c r="T28" s="48">
        <f t="shared" ref="T28:T30" si="52">IF(N28="","",N28+M28*1000+O28*1000000+S28*1000000000)</f>
        <v>992014004</v>
      </c>
      <c r="U28" s="55"/>
    </row>
    <row r="29" spans="1:21" ht="20.25" customHeight="1">
      <c r="A29" s="79" t="s">
        <v>25</v>
      </c>
      <c r="B29" s="32" t="s">
        <v>86</v>
      </c>
      <c r="C29" s="25">
        <v>8</v>
      </c>
      <c r="D29" s="13">
        <v>3</v>
      </c>
      <c r="E29" s="15">
        <f>IF(C29="","",C29-M29)</f>
        <v>-20</v>
      </c>
      <c r="F29" s="15">
        <f t="shared" si="43"/>
        <v>0</v>
      </c>
      <c r="G29" s="15">
        <f t="shared" si="44"/>
        <v>0</v>
      </c>
      <c r="H29" s="15">
        <f t="shared" si="45"/>
        <v>1</v>
      </c>
      <c r="I29" s="5">
        <f t="shared" si="3"/>
        <v>1</v>
      </c>
      <c r="J29" s="12">
        <f t="shared" si="4"/>
        <v>980008003</v>
      </c>
      <c r="K29" s="22" t="s">
        <v>15</v>
      </c>
      <c r="L29" s="32" t="s">
        <v>82</v>
      </c>
      <c r="M29" s="25">
        <f t="shared" si="46"/>
        <v>28</v>
      </c>
      <c r="N29" s="50">
        <f t="shared" si="47"/>
        <v>8</v>
      </c>
      <c r="O29" s="48">
        <f t="shared" si="48"/>
        <v>20</v>
      </c>
      <c r="P29" s="48">
        <f t="shared" si="49"/>
        <v>1</v>
      </c>
      <c r="Q29" s="48">
        <f t="shared" si="50"/>
        <v>0</v>
      </c>
      <c r="R29" s="48">
        <f t="shared" si="51"/>
        <v>0</v>
      </c>
      <c r="S29" s="48">
        <f t="shared" si="11"/>
        <v>3</v>
      </c>
      <c r="T29" s="48">
        <f t="shared" si="52"/>
        <v>3020028008</v>
      </c>
      <c r="U29" s="55"/>
    </row>
    <row r="30" spans="1:21" ht="20.25" customHeight="1" thickBot="1">
      <c r="A30" s="80" t="s">
        <v>25</v>
      </c>
      <c r="B30" s="33" t="s">
        <v>84</v>
      </c>
      <c r="C30" s="26">
        <v>26</v>
      </c>
      <c r="D30" s="14">
        <v>8</v>
      </c>
      <c r="E30" s="51">
        <f>IF(C30="","",C30-M30)</f>
        <v>16</v>
      </c>
      <c r="F30" s="51">
        <f t="shared" si="43"/>
        <v>1</v>
      </c>
      <c r="G30" s="51">
        <f t="shared" si="44"/>
        <v>0</v>
      </c>
      <c r="H30" s="51">
        <f t="shared" si="45"/>
        <v>0</v>
      </c>
      <c r="I30" s="5">
        <f t="shared" si="3"/>
        <v>3</v>
      </c>
      <c r="J30" s="12">
        <f t="shared" si="4"/>
        <v>3016026008</v>
      </c>
      <c r="K30" s="23" t="s">
        <v>15</v>
      </c>
      <c r="L30" s="33" t="s">
        <v>80</v>
      </c>
      <c r="M30" s="26">
        <f t="shared" si="46"/>
        <v>10</v>
      </c>
      <c r="N30" s="53">
        <f t="shared" si="47"/>
        <v>3</v>
      </c>
      <c r="O30" s="48">
        <f t="shared" si="48"/>
        <v>-16</v>
      </c>
      <c r="P30" s="48">
        <f t="shared" si="49"/>
        <v>0</v>
      </c>
      <c r="Q30" s="48">
        <f t="shared" si="50"/>
        <v>0</v>
      </c>
      <c r="R30" s="48">
        <f t="shared" si="51"/>
        <v>1</v>
      </c>
      <c r="S30" s="48">
        <f t="shared" si="11"/>
        <v>1</v>
      </c>
      <c r="T30" s="48">
        <f t="shared" si="52"/>
        <v>984010003</v>
      </c>
      <c r="U30" s="55"/>
    </row>
    <row r="31" spans="1:21" ht="10.5" customHeight="1" thickBot="1">
      <c r="A31" s="1"/>
      <c r="B31" s="30"/>
      <c r="C31" s="30"/>
      <c r="I31" s="5" t="str">
        <f t="shared" si="3"/>
        <v/>
      </c>
      <c r="J31" s="12">
        <f t="shared" si="4"/>
        <v>0</v>
      </c>
      <c r="M31" s="30"/>
      <c r="N31" s="16"/>
      <c r="O31" s="48"/>
      <c r="P31" s="48"/>
      <c r="Q31" s="48"/>
      <c r="R31" s="48"/>
      <c r="S31" s="48" t="str">
        <f t="shared" si="11"/>
        <v/>
      </c>
      <c r="T31" s="54"/>
      <c r="U31" s="55"/>
    </row>
    <row r="32" spans="1:21" s="2" customFormat="1" ht="20.25" customHeight="1">
      <c r="A32" s="27"/>
      <c r="B32" s="31" t="s">
        <v>3</v>
      </c>
      <c r="C32" s="28" t="s">
        <v>4</v>
      </c>
      <c r="D32" s="17" t="s">
        <v>23</v>
      </c>
      <c r="E32" s="17" t="s">
        <v>6</v>
      </c>
      <c r="F32" s="17" t="s">
        <v>7</v>
      </c>
      <c r="G32" s="17" t="s">
        <v>8</v>
      </c>
      <c r="H32" s="17" t="s">
        <v>9</v>
      </c>
      <c r="I32" s="5" t="e">
        <f t="shared" si="3"/>
        <v>#VALUE!</v>
      </c>
      <c r="J32" s="12" t="e">
        <f t="shared" si="4"/>
        <v>#VALUE!</v>
      </c>
      <c r="K32" s="36"/>
      <c r="L32" s="35" t="s">
        <v>12</v>
      </c>
      <c r="M32" s="28" t="s">
        <v>4</v>
      </c>
      <c r="N32" s="18" t="s">
        <v>23</v>
      </c>
      <c r="O32" s="49" t="s">
        <v>6</v>
      </c>
      <c r="P32" s="49" t="s">
        <v>7</v>
      </c>
      <c r="Q32" s="49" t="s">
        <v>8</v>
      </c>
      <c r="R32" s="49" t="s">
        <v>9</v>
      </c>
      <c r="S32" s="48" t="e">
        <f t="shared" si="11"/>
        <v>#VALUE!</v>
      </c>
      <c r="T32" s="54"/>
      <c r="U32" s="54"/>
    </row>
    <row r="33" spans="1:21" ht="20.25" customHeight="1">
      <c r="A33" s="78" t="s">
        <v>29</v>
      </c>
      <c r="B33" s="32" t="s">
        <v>79</v>
      </c>
      <c r="C33" s="25" t="str">
        <f>""</f>
        <v/>
      </c>
      <c r="D33" s="13"/>
      <c r="E33" s="15" t="str">
        <f>IF(C33="","",C33-M33)</f>
        <v/>
      </c>
      <c r="F33" s="15" t="str">
        <f>IF(C33="","",IF(C33&gt;18,1,0))</f>
        <v/>
      </c>
      <c r="G33" s="15" t="str">
        <f>IF(C33="","",IF(C33=18,1,0))</f>
        <v/>
      </c>
      <c r="H33" s="15" t="str">
        <f>IF(C33="","",IF(C33&lt;18,1,0))</f>
        <v/>
      </c>
      <c r="I33" s="5" t="str">
        <f t="shared" si="3"/>
        <v/>
      </c>
      <c r="J33" s="12">
        <f t="shared" si="4"/>
        <v>0</v>
      </c>
      <c r="K33" s="22" t="s">
        <v>15</v>
      </c>
      <c r="L33" s="32" t="s">
        <v>84</v>
      </c>
      <c r="M33" s="25" t="str">
        <f>IF(C33="","",36-C33)</f>
        <v/>
      </c>
      <c r="N33" s="50" t="str">
        <f>IF(D33="","",11-D33)</f>
        <v/>
      </c>
      <c r="O33" s="48" t="str">
        <f>IF(M33="","",M33-C33)</f>
        <v/>
      </c>
      <c r="P33" s="48" t="str">
        <f>IF(C33="","",IF(C33&lt;18,1,0))</f>
        <v/>
      </c>
      <c r="Q33" s="48" t="str">
        <f>IF(C33="","",IF(C33=18,1,0))</f>
        <v/>
      </c>
      <c r="R33" s="48" t="str">
        <f>IF(C33="","",IF(C33&gt;18,1,0))</f>
        <v/>
      </c>
      <c r="S33" s="48" t="str">
        <f t="shared" si="11"/>
        <v/>
      </c>
      <c r="T33" s="48" t="str">
        <f>IF(N33="","",N33+M33*1000+O33*1000000+S33*1000000000)</f>
        <v/>
      </c>
      <c r="U33" s="55"/>
    </row>
    <row r="34" spans="1:21" ht="20.25" customHeight="1">
      <c r="A34" s="79" t="s">
        <v>25</v>
      </c>
      <c r="B34" s="32" t="s">
        <v>80</v>
      </c>
      <c r="C34" s="25" t="str">
        <f>""</f>
        <v/>
      </c>
      <c r="D34" s="13"/>
      <c r="E34" s="15" t="str">
        <f>IF(C34="","",C34-M34)</f>
        <v/>
      </c>
      <c r="F34" s="15" t="str">
        <f t="shared" ref="F34:F36" si="53">IF(C34="","",IF(C34&gt;18,1,0))</f>
        <v/>
      </c>
      <c r="G34" s="15" t="str">
        <f t="shared" ref="G34:G36" si="54">IF(C34="","",IF(C34=18,1,0))</f>
        <v/>
      </c>
      <c r="H34" s="15" t="str">
        <f t="shared" ref="H34:H36" si="55">IF(C34="","",IF(C34&lt;18,1,0))</f>
        <v/>
      </c>
      <c r="I34" s="5" t="str">
        <f t="shared" si="3"/>
        <v/>
      </c>
      <c r="J34" s="12">
        <f t="shared" si="4"/>
        <v>0</v>
      </c>
      <c r="K34" s="22" t="s">
        <v>15</v>
      </c>
      <c r="L34" s="32" t="s">
        <v>86</v>
      </c>
      <c r="M34" s="25" t="str">
        <f t="shared" ref="M34:M36" si="56">IF(C34="","",36-C34)</f>
        <v/>
      </c>
      <c r="N34" s="50" t="str">
        <f t="shared" ref="N34:N36" si="57">IF(D34="","",11-D34)</f>
        <v/>
      </c>
      <c r="O34" s="48" t="str">
        <f t="shared" ref="O34:O36" si="58">IF(M34="","",M34-C34)</f>
        <v/>
      </c>
      <c r="P34" s="48" t="str">
        <f t="shared" ref="P34:P36" si="59">IF(C34="","",IF(C34&lt;18,1,0))</f>
        <v/>
      </c>
      <c r="Q34" s="48" t="str">
        <f t="shared" ref="Q34:Q36" si="60">IF(C34="","",IF(C34=18,1,0))</f>
        <v/>
      </c>
      <c r="R34" s="48" t="str">
        <f t="shared" ref="R34:R36" si="61">IF(C34="","",IF(C34&gt;18,1,0))</f>
        <v/>
      </c>
      <c r="S34" s="48" t="str">
        <f t="shared" si="11"/>
        <v/>
      </c>
      <c r="T34" s="48" t="str">
        <f t="shared" ref="T34:T36" si="62">IF(N34="","",N34+M34*1000+O34*1000000+S34*1000000000)</f>
        <v/>
      </c>
      <c r="U34" s="55"/>
    </row>
    <row r="35" spans="1:21" ht="20.25" customHeight="1">
      <c r="A35" s="79" t="s">
        <v>25</v>
      </c>
      <c r="B35" s="32" t="s">
        <v>83</v>
      </c>
      <c r="C35" s="25" t="str">
        <f>""</f>
        <v/>
      </c>
      <c r="D35" s="13"/>
      <c r="E35" s="15" t="str">
        <f>IF(C35="","",C35-M35)</f>
        <v/>
      </c>
      <c r="F35" s="15" t="str">
        <f t="shared" si="53"/>
        <v/>
      </c>
      <c r="G35" s="15" t="str">
        <f t="shared" si="54"/>
        <v/>
      </c>
      <c r="H35" s="15" t="str">
        <f t="shared" si="55"/>
        <v/>
      </c>
      <c r="I35" s="5" t="str">
        <f t="shared" si="3"/>
        <v/>
      </c>
      <c r="J35" s="12">
        <f t="shared" si="4"/>
        <v>0</v>
      </c>
      <c r="K35" s="22" t="s">
        <v>15</v>
      </c>
      <c r="L35" s="32" t="s">
        <v>82</v>
      </c>
      <c r="M35" s="25" t="str">
        <f t="shared" si="56"/>
        <v/>
      </c>
      <c r="N35" s="50" t="str">
        <f t="shared" si="57"/>
        <v/>
      </c>
      <c r="O35" s="48" t="str">
        <f t="shared" si="58"/>
        <v/>
      </c>
      <c r="P35" s="48" t="str">
        <f t="shared" si="59"/>
        <v/>
      </c>
      <c r="Q35" s="48" t="str">
        <f t="shared" si="60"/>
        <v/>
      </c>
      <c r="R35" s="48" t="str">
        <f t="shared" si="61"/>
        <v/>
      </c>
      <c r="S35" s="48" t="str">
        <f t="shared" si="11"/>
        <v/>
      </c>
      <c r="T35" s="48" t="str">
        <f t="shared" si="62"/>
        <v/>
      </c>
      <c r="U35" s="55"/>
    </row>
    <row r="36" spans="1:21" ht="20.25" customHeight="1" thickBot="1">
      <c r="A36" s="80" t="s">
        <v>25</v>
      </c>
      <c r="B36" s="33" t="s">
        <v>85</v>
      </c>
      <c r="C36" s="26" t="str">
        <f>""</f>
        <v/>
      </c>
      <c r="D36" s="14"/>
      <c r="E36" s="51" t="str">
        <f>IF(C36="","",C36-M36)</f>
        <v/>
      </c>
      <c r="F36" s="51" t="str">
        <f t="shared" si="53"/>
        <v/>
      </c>
      <c r="G36" s="51" t="str">
        <f t="shared" si="54"/>
        <v/>
      </c>
      <c r="H36" s="51" t="str">
        <f t="shared" si="55"/>
        <v/>
      </c>
      <c r="I36" s="5" t="str">
        <f t="shared" si="3"/>
        <v/>
      </c>
      <c r="J36" s="12">
        <f t="shared" si="4"/>
        <v>0</v>
      </c>
      <c r="K36" s="23" t="s">
        <v>15</v>
      </c>
      <c r="L36" s="33" t="s">
        <v>81</v>
      </c>
      <c r="M36" s="26" t="str">
        <f t="shared" si="56"/>
        <v/>
      </c>
      <c r="N36" s="53" t="str">
        <f t="shared" si="57"/>
        <v/>
      </c>
      <c r="O36" s="48" t="str">
        <f t="shared" si="58"/>
        <v/>
      </c>
      <c r="P36" s="48" t="str">
        <f t="shared" si="59"/>
        <v/>
      </c>
      <c r="Q36" s="48" t="str">
        <f t="shared" si="60"/>
        <v/>
      </c>
      <c r="R36" s="48" t="str">
        <f t="shared" si="61"/>
        <v/>
      </c>
      <c r="S36" s="48" t="str">
        <f t="shared" si="11"/>
        <v/>
      </c>
      <c r="T36" s="48" t="str">
        <f t="shared" si="62"/>
        <v/>
      </c>
      <c r="U36" s="55"/>
    </row>
    <row r="37" spans="1:21" ht="9" customHeight="1" thickBot="1">
      <c r="A37" s="1"/>
      <c r="B37" s="30"/>
      <c r="C37" s="30"/>
      <c r="D37" s="72"/>
      <c r="E37" s="73"/>
      <c r="F37" s="73"/>
      <c r="G37" s="73"/>
      <c r="H37" s="73"/>
      <c r="I37" s="74" t="str">
        <f t="shared" si="3"/>
        <v/>
      </c>
      <c r="J37" s="75">
        <f t="shared" si="4"/>
        <v>0</v>
      </c>
      <c r="K37" s="76"/>
      <c r="L37" s="77"/>
      <c r="M37" s="30"/>
      <c r="N37" s="16"/>
      <c r="O37" s="48"/>
      <c r="P37" s="48"/>
      <c r="Q37" s="48"/>
      <c r="R37" s="48"/>
      <c r="S37" s="48" t="str">
        <f t="shared" si="11"/>
        <v/>
      </c>
      <c r="T37" s="55"/>
      <c r="U37" s="55"/>
    </row>
    <row r="38" spans="1:21" s="2" customFormat="1" ht="20.25" customHeight="1">
      <c r="A38" s="27"/>
      <c r="B38" s="31" t="s">
        <v>3</v>
      </c>
      <c r="C38" s="28" t="s">
        <v>4</v>
      </c>
      <c r="D38" s="17" t="s">
        <v>23</v>
      </c>
      <c r="E38" s="17" t="s">
        <v>6</v>
      </c>
      <c r="F38" s="17" t="s">
        <v>7</v>
      </c>
      <c r="G38" s="17" t="s">
        <v>8</v>
      </c>
      <c r="H38" s="17" t="s">
        <v>9</v>
      </c>
      <c r="I38" s="5" t="e">
        <f t="shared" si="3"/>
        <v>#VALUE!</v>
      </c>
      <c r="J38" s="12" t="e">
        <f t="shared" si="4"/>
        <v>#VALUE!</v>
      </c>
      <c r="K38" s="36"/>
      <c r="L38" s="35" t="s">
        <v>12</v>
      </c>
      <c r="M38" s="28" t="s">
        <v>4</v>
      </c>
      <c r="N38" s="18" t="s">
        <v>23</v>
      </c>
      <c r="O38" s="49" t="s">
        <v>6</v>
      </c>
      <c r="P38" s="49" t="s">
        <v>7</v>
      </c>
      <c r="Q38" s="49" t="s">
        <v>8</v>
      </c>
      <c r="R38" s="49" t="s">
        <v>9</v>
      </c>
      <c r="S38" s="48" t="e">
        <f t="shared" si="11"/>
        <v>#VALUE!</v>
      </c>
      <c r="T38" s="54"/>
      <c r="U38" s="54"/>
    </row>
    <row r="39" spans="1:21" ht="20.25" customHeight="1">
      <c r="A39" s="78" t="s">
        <v>30</v>
      </c>
      <c r="B39" s="32" t="s">
        <v>81</v>
      </c>
      <c r="C39" s="25" t="str">
        <f>""</f>
        <v/>
      </c>
      <c r="D39" s="13"/>
      <c r="E39" s="15" t="str">
        <f>IF(C39="","",C39-M39)</f>
        <v/>
      </c>
      <c r="F39" s="15" t="str">
        <f>IF(C39="","",IF(C39&gt;18,1,0))</f>
        <v/>
      </c>
      <c r="G39" s="15" t="str">
        <f>IF(C39="","",IF(C39=18,1,0))</f>
        <v/>
      </c>
      <c r="H39" s="15" t="str">
        <f>IF(C39="","",IF(C39&lt;18,1,0))</f>
        <v/>
      </c>
      <c r="I39" s="5" t="str">
        <f t="shared" si="3"/>
        <v/>
      </c>
      <c r="J39" s="12">
        <f t="shared" si="4"/>
        <v>0</v>
      </c>
      <c r="K39" s="22" t="s">
        <v>15</v>
      </c>
      <c r="L39" s="32" t="s">
        <v>83</v>
      </c>
      <c r="M39" s="25" t="str">
        <f>IF(C39="","",36-C39)</f>
        <v/>
      </c>
      <c r="N39" s="50" t="str">
        <f>IF(D39="","",11-D39)</f>
        <v/>
      </c>
      <c r="O39" s="48" t="str">
        <f>IF(M39="","",M39-C39)</f>
        <v/>
      </c>
      <c r="P39" s="48" t="str">
        <f>IF(C39="","",IF(C39&lt;18,1,0))</f>
        <v/>
      </c>
      <c r="Q39" s="48" t="str">
        <f>IF(C39="","",IF(C39=18,1,0))</f>
        <v/>
      </c>
      <c r="R39" s="48" t="str">
        <f>IF(C39="","",IF(C39&gt;18,1,0))</f>
        <v/>
      </c>
      <c r="S39" s="48" t="str">
        <f t="shared" si="11"/>
        <v/>
      </c>
      <c r="T39" s="48" t="str">
        <f>IF(N39="","",N39+M39*1000+O39*1000000+S39*1000000000)</f>
        <v/>
      </c>
      <c r="U39" s="55"/>
    </row>
    <row r="40" spans="1:21" ht="20.25" customHeight="1">
      <c r="A40" s="79" t="s">
        <v>25</v>
      </c>
      <c r="B40" s="32" t="s">
        <v>86</v>
      </c>
      <c r="C40" s="25" t="str">
        <f>""</f>
        <v/>
      </c>
      <c r="D40" s="13"/>
      <c r="E40" s="15" t="str">
        <f>IF(C40="","",C40-M40)</f>
        <v/>
      </c>
      <c r="F40" s="15" t="str">
        <f t="shared" ref="F40:F42" si="63">IF(C40="","",IF(C40&gt;18,1,0))</f>
        <v/>
      </c>
      <c r="G40" s="15" t="str">
        <f t="shared" ref="G40:G42" si="64">IF(C40="","",IF(C40=18,1,0))</f>
        <v/>
      </c>
      <c r="H40" s="15" t="str">
        <f t="shared" ref="H40:H42" si="65">IF(C40="","",IF(C40&lt;18,1,0))</f>
        <v/>
      </c>
      <c r="I40" s="5" t="str">
        <f t="shared" si="3"/>
        <v/>
      </c>
      <c r="J40" s="12">
        <f t="shared" si="4"/>
        <v>0</v>
      </c>
      <c r="K40" s="22" t="s">
        <v>15</v>
      </c>
      <c r="L40" s="32" t="s">
        <v>79</v>
      </c>
      <c r="M40" s="25" t="str">
        <f t="shared" ref="M40:M42" si="66">IF(C40="","",36-C40)</f>
        <v/>
      </c>
      <c r="N40" s="50" t="str">
        <f t="shared" ref="N40:N42" si="67">IF(D40="","",11-D40)</f>
        <v/>
      </c>
      <c r="O40" s="48" t="str">
        <f t="shared" ref="O40:O42" si="68">IF(M40="","",M40-C40)</f>
        <v/>
      </c>
      <c r="P40" s="48" t="str">
        <f t="shared" ref="P40:P42" si="69">IF(C40="","",IF(C40&lt;18,1,0))</f>
        <v/>
      </c>
      <c r="Q40" s="48" t="str">
        <f t="shared" ref="Q40:Q42" si="70">IF(C40="","",IF(C40=18,1,0))</f>
        <v/>
      </c>
      <c r="R40" s="48" t="str">
        <f t="shared" ref="R40:R42" si="71">IF(C40="","",IF(C40&gt;18,1,0))</f>
        <v/>
      </c>
      <c r="S40" s="48" t="str">
        <f t="shared" si="11"/>
        <v/>
      </c>
      <c r="T40" s="48" t="str">
        <f t="shared" ref="T40:T42" si="72">IF(N40="","",N40+M40*1000+O40*1000000+S40*1000000000)</f>
        <v/>
      </c>
      <c r="U40" s="55"/>
    </row>
    <row r="41" spans="1:21" ht="20.25" customHeight="1">
      <c r="A41" s="79" t="s">
        <v>25</v>
      </c>
      <c r="B41" s="32" t="s">
        <v>84</v>
      </c>
      <c r="C41" s="25" t="str">
        <f>""</f>
        <v/>
      </c>
      <c r="D41" s="13"/>
      <c r="E41" s="15" t="str">
        <f>IF(C41="","",C41-M41)</f>
        <v/>
      </c>
      <c r="F41" s="15" t="str">
        <f t="shared" si="63"/>
        <v/>
      </c>
      <c r="G41" s="15" t="str">
        <f t="shared" si="64"/>
        <v/>
      </c>
      <c r="H41" s="15" t="str">
        <f t="shared" si="65"/>
        <v/>
      </c>
      <c r="I41" s="5" t="str">
        <f t="shared" si="3"/>
        <v/>
      </c>
      <c r="J41" s="12">
        <f t="shared" si="4"/>
        <v>0</v>
      </c>
      <c r="K41" s="22" t="s">
        <v>15</v>
      </c>
      <c r="L41" s="32" t="s">
        <v>85</v>
      </c>
      <c r="M41" s="25" t="str">
        <f t="shared" si="66"/>
        <v/>
      </c>
      <c r="N41" s="50" t="str">
        <f t="shared" si="67"/>
        <v/>
      </c>
      <c r="O41" s="48" t="str">
        <f t="shared" si="68"/>
        <v/>
      </c>
      <c r="P41" s="48" t="str">
        <f t="shared" si="69"/>
        <v/>
      </c>
      <c r="Q41" s="48" t="str">
        <f t="shared" si="70"/>
        <v/>
      </c>
      <c r="R41" s="48" t="str">
        <f t="shared" si="71"/>
        <v/>
      </c>
      <c r="S41" s="48" t="str">
        <f t="shared" si="11"/>
        <v/>
      </c>
      <c r="T41" s="48" t="str">
        <f t="shared" si="72"/>
        <v/>
      </c>
      <c r="U41" s="55"/>
    </row>
    <row r="42" spans="1:21" ht="20.25" customHeight="1" thickBot="1">
      <c r="A42" s="80" t="s">
        <v>25</v>
      </c>
      <c r="B42" s="33" t="s">
        <v>82</v>
      </c>
      <c r="C42" s="26" t="str">
        <f>""</f>
        <v/>
      </c>
      <c r="D42" s="14"/>
      <c r="E42" s="51" t="str">
        <f>IF(C42="","",C42-M42)</f>
        <v/>
      </c>
      <c r="F42" s="51" t="str">
        <f t="shared" si="63"/>
        <v/>
      </c>
      <c r="G42" s="51" t="str">
        <f t="shared" si="64"/>
        <v/>
      </c>
      <c r="H42" s="51" t="str">
        <f t="shared" si="65"/>
        <v/>
      </c>
      <c r="I42" s="5" t="str">
        <f t="shared" si="3"/>
        <v/>
      </c>
      <c r="J42" s="12">
        <f t="shared" si="4"/>
        <v>0</v>
      </c>
      <c r="K42" s="23" t="s">
        <v>15</v>
      </c>
      <c r="L42" s="33" t="s">
        <v>80</v>
      </c>
      <c r="M42" s="26" t="str">
        <f t="shared" si="66"/>
        <v/>
      </c>
      <c r="N42" s="53" t="str">
        <f t="shared" si="67"/>
        <v/>
      </c>
      <c r="O42" s="48" t="str">
        <f t="shared" si="68"/>
        <v/>
      </c>
      <c r="P42" s="48" t="str">
        <f t="shared" si="69"/>
        <v/>
      </c>
      <c r="Q42" s="48" t="str">
        <f t="shared" si="70"/>
        <v/>
      </c>
      <c r="R42" s="48" t="str">
        <f t="shared" si="71"/>
        <v/>
      </c>
      <c r="S42" s="48" t="str">
        <f t="shared" si="11"/>
        <v/>
      </c>
      <c r="T42" s="48" t="str">
        <f t="shared" si="72"/>
        <v/>
      </c>
      <c r="U42" s="55"/>
    </row>
    <row r="43" spans="1:21" ht="15.75" hidden="1" customHeight="1" thickBot="1">
      <c r="A43" s="1"/>
      <c r="B43" s="30"/>
      <c r="C43" s="30"/>
      <c r="E43" s="16"/>
      <c r="F43" s="16"/>
      <c r="G43" s="16"/>
      <c r="H43" s="16"/>
      <c r="I43" s="5" t="str">
        <f t="shared" si="3"/>
        <v/>
      </c>
      <c r="J43" s="12">
        <f t="shared" si="4"/>
        <v>0</v>
      </c>
      <c r="K43" s="22"/>
      <c r="L43" s="30"/>
      <c r="M43" s="30"/>
      <c r="N43" s="16"/>
      <c r="O43" s="48"/>
      <c r="P43" s="48"/>
      <c r="Q43" s="48"/>
      <c r="R43" s="48"/>
      <c r="S43" s="48" t="str">
        <f t="shared" si="11"/>
        <v/>
      </c>
      <c r="T43" s="55"/>
      <c r="U43" s="55"/>
    </row>
    <row r="44" spans="1:21" s="2" customFormat="1" ht="15.75" hidden="1" customHeight="1">
      <c r="A44" s="27"/>
      <c r="B44" s="31" t="s">
        <v>3</v>
      </c>
      <c r="C44" s="28" t="s">
        <v>4</v>
      </c>
      <c r="D44" s="17" t="s">
        <v>23</v>
      </c>
      <c r="E44" s="17" t="s">
        <v>6</v>
      </c>
      <c r="F44" s="17" t="s">
        <v>7</v>
      </c>
      <c r="G44" s="17" t="s">
        <v>8</v>
      </c>
      <c r="H44" s="17" t="s">
        <v>9</v>
      </c>
      <c r="I44" s="5" t="e">
        <f t="shared" si="3"/>
        <v>#VALUE!</v>
      </c>
      <c r="J44" s="12" t="e">
        <f t="shared" si="4"/>
        <v>#VALUE!</v>
      </c>
      <c r="K44" s="36"/>
      <c r="L44" s="35" t="s">
        <v>12</v>
      </c>
      <c r="M44" s="28" t="s">
        <v>4</v>
      </c>
      <c r="N44" s="18" t="s">
        <v>23</v>
      </c>
      <c r="O44" s="49" t="s">
        <v>6</v>
      </c>
      <c r="P44" s="49" t="s">
        <v>7</v>
      </c>
      <c r="Q44" s="49" t="s">
        <v>8</v>
      </c>
      <c r="R44" s="49" t="s">
        <v>9</v>
      </c>
      <c r="S44" s="48" t="e">
        <f t="shared" si="11"/>
        <v>#VALUE!</v>
      </c>
      <c r="T44" s="54"/>
      <c r="U44" s="54"/>
    </row>
    <row r="45" spans="1:21" ht="15.75" hidden="1" customHeight="1">
      <c r="A45" s="78" t="s">
        <v>31</v>
      </c>
      <c r="B45" s="32" t="s">
        <v>80</v>
      </c>
      <c r="C45" s="25" t="str">
        <f>""</f>
        <v/>
      </c>
      <c r="D45" s="13"/>
      <c r="E45" s="15" t="str">
        <f>IF(C45="","",C45-M45)</f>
        <v/>
      </c>
      <c r="F45" s="15" t="str">
        <f>IF(C45="","",IF(C45&gt;18,1,0))</f>
        <v/>
      </c>
      <c r="G45" s="15" t="str">
        <f>IF(C45="","",IF(C45=18,1,0))</f>
        <v/>
      </c>
      <c r="H45" s="15" t="str">
        <f>IF(C45="","",IF(C45&lt;18,1,0))</f>
        <v/>
      </c>
      <c r="I45" s="5" t="str">
        <f t="shared" si="3"/>
        <v/>
      </c>
      <c r="J45" s="12">
        <f t="shared" si="4"/>
        <v>0</v>
      </c>
      <c r="K45" s="22" t="s">
        <v>15</v>
      </c>
      <c r="L45" s="32" t="s">
        <v>79</v>
      </c>
      <c r="M45" s="25" t="str">
        <f>IF(C45="","",36-C45)</f>
        <v/>
      </c>
      <c r="N45" s="50" t="str">
        <f>IF(D45="","",11-D45)</f>
        <v/>
      </c>
      <c r="O45" s="48" t="str">
        <f>IF(M45="","",M45-C45)</f>
        <v/>
      </c>
      <c r="P45" s="48" t="str">
        <f>IF(C45="","",IF(C45&lt;18,1,0))</f>
        <v/>
      </c>
      <c r="Q45" s="48" t="str">
        <f>IF(C45="","",IF(C45=18,1,0))</f>
        <v/>
      </c>
      <c r="R45" s="48" t="str">
        <f>IF(C45="","",IF(C45&gt;18,1,0))</f>
        <v/>
      </c>
      <c r="S45" s="48" t="str">
        <f t="shared" si="11"/>
        <v/>
      </c>
      <c r="T45" s="48" t="str">
        <f>IF(N45="","",N45+M45*1000+O45*1000000+S45*1000000000)</f>
        <v/>
      </c>
      <c r="U45" s="55"/>
    </row>
    <row r="46" spans="1:21" ht="15.75" hidden="1" customHeight="1">
      <c r="A46" s="79" t="s">
        <v>25</v>
      </c>
      <c r="B46" s="32" t="s">
        <v>82</v>
      </c>
      <c r="C46" s="25" t="str">
        <f>""</f>
        <v/>
      </c>
      <c r="D46" s="13"/>
      <c r="E46" s="15" t="str">
        <f>IF(C46="","",C46-M46)</f>
        <v/>
      </c>
      <c r="F46" s="15" t="str">
        <f t="shared" ref="F46:F48" si="73">IF(C46="","",IF(C46&gt;18,1,0))</f>
        <v/>
      </c>
      <c r="G46" s="15" t="str">
        <f t="shared" ref="G46:G48" si="74">IF(C46="","",IF(C46=18,1,0))</f>
        <v/>
      </c>
      <c r="H46" s="15" t="str">
        <f t="shared" ref="H46:H48" si="75">IF(C46="","",IF(C46&lt;18,1,0))</f>
        <v/>
      </c>
      <c r="I46" s="5" t="str">
        <f t="shared" si="3"/>
        <v/>
      </c>
      <c r="J46" s="12">
        <f t="shared" si="4"/>
        <v>0</v>
      </c>
      <c r="K46" s="22" t="s">
        <v>15</v>
      </c>
      <c r="L46" s="32" t="s">
        <v>81</v>
      </c>
      <c r="M46" s="25" t="str">
        <f t="shared" ref="M46:M48" si="76">IF(C46="","",36-C46)</f>
        <v/>
      </c>
      <c r="N46" s="50" t="str">
        <f t="shared" ref="N46:N48" si="77">IF(D46="","",11-D46)</f>
        <v/>
      </c>
      <c r="O46" s="48" t="str">
        <f t="shared" ref="O46:O48" si="78">IF(M46="","",M46-C46)</f>
        <v/>
      </c>
      <c r="P46" s="48" t="str">
        <f t="shared" ref="P46:P48" si="79">IF(C46="","",IF(C46&lt;18,1,0))</f>
        <v/>
      </c>
      <c r="Q46" s="48" t="str">
        <f t="shared" ref="Q46:Q48" si="80">IF(C46="","",IF(C46=18,1,0))</f>
        <v/>
      </c>
      <c r="R46" s="48" t="str">
        <f t="shared" ref="R46:R48" si="81">IF(C46="","",IF(C46&gt;18,1,0))</f>
        <v/>
      </c>
      <c r="S46" s="48" t="str">
        <f t="shared" si="11"/>
        <v/>
      </c>
      <c r="T46" s="48" t="str">
        <f t="shared" ref="T46:T48" si="82">IF(N46="","",N46+M46*1000+O46*1000000+S46*1000000000)</f>
        <v/>
      </c>
      <c r="U46" s="55"/>
    </row>
    <row r="47" spans="1:21" ht="15.75" hidden="1" customHeight="1">
      <c r="A47" s="79" t="s">
        <v>25</v>
      </c>
      <c r="B47" s="32" t="s">
        <v>84</v>
      </c>
      <c r="C47" s="25" t="str">
        <f>""</f>
        <v/>
      </c>
      <c r="D47" s="13"/>
      <c r="E47" s="15" t="str">
        <f>IF(C47="","",C47-M47)</f>
        <v/>
      </c>
      <c r="F47" s="15" t="str">
        <f t="shared" si="73"/>
        <v/>
      </c>
      <c r="G47" s="15" t="str">
        <f t="shared" si="74"/>
        <v/>
      </c>
      <c r="H47" s="15" t="str">
        <f t="shared" si="75"/>
        <v/>
      </c>
      <c r="I47" s="5" t="str">
        <f t="shared" si="3"/>
        <v/>
      </c>
      <c r="J47" s="12">
        <f t="shared" si="4"/>
        <v>0</v>
      </c>
      <c r="K47" s="22" t="s">
        <v>15</v>
      </c>
      <c r="L47" s="32" t="s">
        <v>83</v>
      </c>
      <c r="M47" s="25" t="str">
        <f t="shared" si="76"/>
        <v/>
      </c>
      <c r="N47" s="50" t="str">
        <f t="shared" si="77"/>
        <v/>
      </c>
      <c r="O47" s="48" t="str">
        <f t="shared" si="78"/>
        <v/>
      </c>
      <c r="P47" s="48" t="str">
        <f t="shared" si="79"/>
        <v/>
      </c>
      <c r="Q47" s="48" t="str">
        <f t="shared" si="80"/>
        <v/>
      </c>
      <c r="R47" s="48" t="str">
        <f t="shared" si="81"/>
        <v/>
      </c>
      <c r="S47" s="48" t="str">
        <f t="shared" si="11"/>
        <v/>
      </c>
      <c r="T47" s="48" t="str">
        <f t="shared" si="82"/>
        <v/>
      </c>
      <c r="U47" s="55"/>
    </row>
    <row r="48" spans="1:21" ht="15.75" hidden="1" customHeight="1" thickBot="1">
      <c r="A48" s="80" t="s">
        <v>25</v>
      </c>
      <c r="B48" s="33" t="s">
        <v>86</v>
      </c>
      <c r="C48" s="26" t="str">
        <f>""</f>
        <v/>
      </c>
      <c r="D48" s="14"/>
      <c r="E48" s="51" t="str">
        <f>IF(C48="","",C48-M48)</f>
        <v/>
      </c>
      <c r="F48" s="51" t="str">
        <f t="shared" si="73"/>
        <v/>
      </c>
      <c r="G48" s="51" t="str">
        <f t="shared" si="74"/>
        <v/>
      </c>
      <c r="H48" s="51" t="str">
        <f t="shared" si="75"/>
        <v/>
      </c>
      <c r="I48" s="5" t="str">
        <f t="shared" si="3"/>
        <v/>
      </c>
      <c r="J48" s="12">
        <f t="shared" si="4"/>
        <v>0</v>
      </c>
      <c r="K48" s="23" t="s">
        <v>15</v>
      </c>
      <c r="L48" s="33" t="s">
        <v>85</v>
      </c>
      <c r="M48" s="26" t="str">
        <f t="shared" si="76"/>
        <v/>
      </c>
      <c r="N48" s="53" t="str">
        <f t="shared" si="77"/>
        <v/>
      </c>
      <c r="O48" s="48" t="str">
        <f t="shared" si="78"/>
        <v/>
      </c>
      <c r="P48" s="48" t="str">
        <f t="shared" si="79"/>
        <v/>
      </c>
      <c r="Q48" s="48" t="str">
        <f t="shared" si="80"/>
        <v/>
      </c>
      <c r="R48" s="48" t="str">
        <f t="shared" si="81"/>
        <v/>
      </c>
      <c r="S48" s="48" t="str">
        <f t="shared" si="11"/>
        <v/>
      </c>
      <c r="T48" s="48" t="str">
        <f t="shared" si="82"/>
        <v/>
      </c>
      <c r="U48" s="55"/>
    </row>
    <row r="49" spans="1:21" ht="15.75" hidden="1" customHeight="1" thickBot="1">
      <c r="A49" s="1"/>
      <c r="B49" s="30"/>
      <c r="C49" s="30"/>
      <c r="I49" s="5" t="str">
        <f t="shared" si="3"/>
        <v/>
      </c>
      <c r="J49" s="12">
        <f t="shared" si="4"/>
        <v>0</v>
      </c>
      <c r="M49" s="30"/>
      <c r="N49" s="16"/>
      <c r="O49" s="48"/>
      <c r="P49" s="48"/>
      <c r="Q49" s="48"/>
      <c r="R49" s="48"/>
      <c r="S49" s="48" t="str">
        <f t="shared" si="11"/>
        <v/>
      </c>
      <c r="T49" s="55"/>
      <c r="U49" s="55"/>
    </row>
    <row r="50" spans="1:21" s="2" customFormat="1" ht="15.75" hidden="1" customHeight="1">
      <c r="A50" s="27"/>
      <c r="B50" s="31" t="s">
        <v>3</v>
      </c>
      <c r="C50" s="28" t="s">
        <v>4</v>
      </c>
      <c r="D50" s="17" t="s">
        <v>23</v>
      </c>
      <c r="E50" s="17" t="s">
        <v>6</v>
      </c>
      <c r="F50" s="17" t="s">
        <v>7</v>
      </c>
      <c r="G50" s="17" t="s">
        <v>8</v>
      </c>
      <c r="H50" s="17" t="s">
        <v>9</v>
      </c>
      <c r="I50" s="5" t="e">
        <f t="shared" si="3"/>
        <v>#VALUE!</v>
      </c>
      <c r="J50" s="12" t="e">
        <f t="shared" si="4"/>
        <v>#VALUE!</v>
      </c>
      <c r="K50" s="36"/>
      <c r="L50" s="35" t="s">
        <v>12</v>
      </c>
      <c r="M50" s="28" t="s">
        <v>4</v>
      </c>
      <c r="N50" s="18" t="s">
        <v>23</v>
      </c>
      <c r="O50" s="49" t="s">
        <v>6</v>
      </c>
      <c r="P50" s="49" t="s">
        <v>7</v>
      </c>
      <c r="Q50" s="49" t="s">
        <v>8</v>
      </c>
      <c r="R50" s="49" t="s">
        <v>9</v>
      </c>
      <c r="S50" s="48" t="e">
        <f t="shared" si="11"/>
        <v>#VALUE!</v>
      </c>
      <c r="T50" s="54"/>
      <c r="U50" s="54"/>
    </row>
    <row r="51" spans="1:21" ht="15.75" hidden="1" customHeight="1">
      <c r="A51" s="78" t="s">
        <v>32</v>
      </c>
      <c r="B51" s="32" t="s">
        <v>85</v>
      </c>
      <c r="C51" s="25" t="str">
        <f>""</f>
        <v/>
      </c>
      <c r="D51" s="13"/>
      <c r="E51" s="15" t="str">
        <f>IF(C51="","",C51-M51)</f>
        <v/>
      </c>
      <c r="F51" s="15" t="str">
        <f>IF(C51="","",IF(C51&gt;18,1,0))</f>
        <v/>
      </c>
      <c r="G51" s="15" t="str">
        <f>IF(C51="","",IF(C51=18,1,0))</f>
        <v/>
      </c>
      <c r="H51" s="15" t="str">
        <f>IF(C51="","",IF(C51&lt;18,1,0))</f>
        <v/>
      </c>
      <c r="I51" s="5" t="str">
        <f t="shared" si="3"/>
        <v/>
      </c>
      <c r="J51" s="12">
        <f t="shared" si="4"/>
        <v>0</v>
      </c>
      <c r="K51" s="22" t="s">
        <v>15</v>
      </c>
      <c r="L51" s="32" t="s">
        <v>80</v>
      </c>
      <c r="M51" s="25" t="str">
        <f>IF(C51="","",36-C51)</f>
        <v/>
      </c>
      <c r="N51" s="50" t="str">
        <f>IF(D51="","",11-D51)</f>
        <v/>
      </c>
      <c r="O51" s="48" t="str">
        <f>IF(M51="","",M51-C51)</f>
        <v/>
      </c>
      <c r="P51" s="48" t="str">
        <f>IF(C51="","",IF(C51&lt;18,1,0))</f>
        <v/>
      </c>
      <c r="Q51" s="48" t="str">
        <f>IF(C51="","",IF(C51=18,1,0))</f>
        <v/>
      </c>
      <c r="R51" s="48" t="str">
        <f>IF(C51="","",IF(C51&gt;18,1,0))</f>
        <v/>
      </c>
      <c r="S51" s="48" t="str">
        <f t="shared" si="11"/>
        <v/>
      </c>
      <c r="T51" s="48" t="str">
        <f>IF(N51="","",N51+M51*1000+O51*1000000+S51*1000000000)</f>
        <v/>
      </c>
      <c r="U51" s="55"/>
    </row>
    <row r="52" spans="1:21" ht="15.75" hidden="1" customHeight="1">
      <c r="A52" s="79" t="s">
        <v>25</v>
      </c>
      <c r="B52" s="32" t="s">
        <v>83</v>
      </c>
      <c r="C52" s="25" t="str">
        <f>""</f>
        <v/>
      </c>
      <c r="D52" s="13"/>
      <c r="E52" s="15" t="str">
        <f>IF(C52="","",C52-M52)</f>
        <v/>
      </c>
      <c r="F52" s="15" t="str">
        <f t="shared" ref="F52:F54" si="83">IF(C52="","",IF(C52&gt;18,1,0))</f>
        <v/>
      </c>
      <c r="G52" s="15" t="str">
        <f t="shared" ref="G52:G54" si="84">IF(C52="","",IF(C52=18,1,0))</f>
        <v/>
      </c>
      <c r="H52" s="15" t="str">
        <f t="shared" ref="H52:H54" si="85">IF(C52="","",IF(C52&lt;18,1,0))</f>
        <v/>
      </c>
      <c r="I52" s="5" t="str">
        <f t="shared" si="3"/>
        <v/>
      </c>
      <c r="J52" s="12">
        <f t="shared" si="4"/>
        <v>0</v>
      </c>
      <c r="K52" s="22" t="s">
        <v>15</v>
      </c>
      <c r="L52" s="32" t="s">
        <v>86</v>
      </c>
      <c r="M52" s="25" t="str">
        <f t="shared" ref="M52:M54" si="86">IF(C52="","",36-C52)</f>
        <v/>
      </c>
      <c r="N52" s="50" t="str">
        <f t="shared" ref="N52:N54" si="87">IF(D52="","",11-D52)</f>
        <v/>
      </c>
      <c r="O52" s="48" t="str">
        <f t="shared" ref="O52:O54" si="88">IF(M52="","",M52-C52)</f>
        <v/>
      </c>
      <c r="P52" s="48" t="str">
        <f t="shared" ref="P52:P54" si="89">IF(C52="","",IF(C52&lt;18,1,0))</f>
        <v/>
      </c>
      <c r="Q52" s="48" t="str">
        <f t="shared" ref="Q52:Q54" si="90">IF(C52="","",IF(C52=18,1,0))</f>
        <v/>
      </c>
      <c r="R52" s="48" t="str">
        <f t="shared" ref="R52:R54" si="91">IF(C52="","",IF(C52&gt;18,1,0))</f>
        <v/>
      </c>
      <c r="S52" s="48" t="str">
        <f t="shared" si="11"/>
        <v/>
      </c>
      <c r="T52" s="48" t="str">
        <f t="shared" ref="T52:T54" si="92">IF(N52="","",N52+M52*1000+O52*1000000+S52*1000000000)</f>
        <v/>
      </c>
      <c r="U52" s="55"/>
    </row>
    <row r="53" spans="1:21" ht="15.75" hidden="1" customHeight="1">
      <c r="A53" s="79" t="s">
        <v>25</v>
      </c>
      <c r="B53" s="32" t="s">
        <v>81</v>
      </c>
      <c r="C53" s="25" t="str">
        <f>""</f>
        <v/>
      </c>
      <c r="D53" s="13"/>
      <c r="E53" s="15" t="str">
        <f>IF(C53="","",C53-M53)</f>
        <v/>
      </c>
      <c r="F53" s="15" t="str">
        <f t="shared" si="83"/>
        <v/>
      </c>
      <c r="G53" s="15" t="str">
        <f t="shared" si="84"/>
        <v/>
      </c>
      <c r="H53" s="15" t="str">
        <f t="shared" si="85"/>
        <v/>
      </c>
      <c r="I53" s="5" t="str">
        <f t="shared" si="3"/>
        <v/>
      </c>
      <c r="J53" s="12">
        <f t="shared" si="4"/>
        <v>0</v>
      </c>
      <c r="K53" s="22" t="s">
        <v>15</v>
      </c>
      <c r="L53" s="32" t="s">
        <v>84</v>
      </c>
      <c r="M53" s="25" t="str">
        <f t="shared" si="86"/>
        <v/>
      </c>
      <c r="N53" s="50" t="str">
        <f t="shared" si="87"/>
        <v/>
      </c>
      <c r="O53" s="48" t="str">
        <f t="shared" si="88"/>
        <v/>
      </c>
      <c r="P53" s="48" t="str">
        <f t="shared" si="89"/>
        <v/>
      </c>
      <c r="Q53" s="48" t="str">
        <f t="shared" si="90"/>
        <v/>
      </c>
      <c r="R53" s="48" t="str">
        <f t="shared" si="91"/>
        <v/>
      </c>
      <c r="S53" s="48" t="str">
        <f t="shared" si="11"/>
        <v/>
      </c>
      <c r="T53" s="48" t="str">
        <f t="shared" si="92"/>
        <v/>
      </c>
      <c r="U53" s="55"/>
    </row>
    <row r="54" spans="1:21" ht="15.75" hidden="1" customHeight="1" thickBot="1">
      <c r="A54" s="80" t="s">
        <v>25</v>
      </c>
      <c r="B54" s="33" t="s">
        <v>79</v>
      </c>
      <c r="C54" s="26" t="str">
        <f>""</f>
        <v/>
      </c>
      <c r="D54" s="14"/>
      <c r="E54" s="51" t="str">
        <f>IF(C54="","",C54-M54)</f>
        <v/>
      </c>
      <c r="F54" s="51" t="str">
        <f t="shared" si="83"/>
        <v/>
      </c>
      <c r="G54" s="51" t="str">
        <f t="shared" si="84"/>
        <v/>
      </c>
      <c r="H54" s="51" t="str">
        <f t="shared" si="85"/>
        <v/>
      </c>
      <c r="I54" s="5" t="str">
        <f t="shared" si="3"/>
        <v/>
      </c>
      <c r="J54" s="12">
        <f t="shared" si="4"/>
        <v>0</v>
      </c>
      <c r="K54" s="23" t="s">
        <v>15</v>
      </c>
      <c r="L54" s="33" t="s">
        <v>82</v>
      </c>
      <c r="M54" s="26" t="str">
        <f t="shared" si="86"/>
        <v/>
      </c>
      <c r="N54" s="53" t="str">
        <f t="shared" si="87"/>
        <v/>
      </c>
      <c r="O54" s="48" t="str">
        <f t="shared" si="88"/>
        <v/>
      </c>
      <c r="P54" s="48" t="str">
        <f t="shared" si="89"/>
        <v/>
      </c>
      <c r="Q54" s="48" t="str">
        <f t="shared" si="90"/>
        <v/>
      </c>
      <c r="R54" s="48" t="str">
        <f t="shared" si="91"/>
        <v/>
      </c>
      <c r="S54" s="48" t="str">
        <f t="shared" si="11"/>
        <v/>
      </c>
      <c r="T54" s="48" t="str">
        <f t="shared" si="92"/>
        <v/>
      </c>
      <c r="U54" s="55"/>
    </row>
    <row r="55" spans="1:21" ht="15.75" hidden="1" customHeight="1" thickBot="1">
      <c r="A55" s="1"/>
      <c r="C55" s="30"/>
      <c r="E55" s="16"/>
      <c r="F55" s="16"/>
      <c r="G55" s="16"/>
      <c r="H55" s="16"/>
      <c r="I55" s="5" t="str">
        <f t="shared" si="3"/>
        <v/>
      </c>
      <c r="J55" s="12">
        <f t="shared" si="4"/>
        <v>0</v>
      </c>
      <c r="K55" s="22"/>
      <c r="L55" s="30"/>
      <c r="M55" s="30"/>
      <c r="N55" s="16"/>
      <c r="O55" s="48"/>
      <c r="P55" s="48"/>
      <c r="Q55" s="48"/>
      <c r="R55" s="48"/>
      <c r="S55" s="48" t="str">
        <f t="shared" si="11"/>
        <v/>
      </c>
      <c r="T55" s="55"/>
      <c r="U55" s="55"/>
    </row>
    <row r="56" spans="1:21" s="2" customFormat="1" ht="15.75" hidden="1" customHeight="1">
      <c r="A56" s="27"/>
      <c r="B56" s="31" t="s">
        <v>3</v>
      </c>
      <c r="C56" s="28" t="s">
        <v>4</v>
      </c>
      <c r="D56" s="17" t="s">
        <v>23</v>
      </c>
      <c r="E56" s="17" t="s">
        <v>6</v>
      </c>
      <c r="F56" s="17" t="s">
        <v>7</v>
      </c>
      <c r="G56" s="17" t="s">
        <v>8</v>
      </c>
      <c r="H56" s="17" t="s">
        <v>9</v>
      </c>
      <c r="I56" s="5" t="e">
        <f t="shared" si="3"/>
        <v>#VALUE!</v>
      </c>
      <c r="J56" s="12" t="e">
        <f t="shared" si="4"/>
        <v>#VALUE!</v>
      </c>
      <c r="K56" s="36"/>
      <c r="L56" s="35" t="s">
        <v>12</v>
      </c>
      <c r="M56" s="28" t="s">
        <v>4</v>
      </c>
      <c r="N56" s="18" t="s">
        <v>23</v>
      </c>
      <c r="O56" s="49" t="s">
        <v>6</v>
      </c>
      <c r="P56" s="49" t="s">
        <v>7</v>
      </c>
      <c r="Q56" s="49" t="s">
        <v>8</v>
      </c>
      <c r="R56" s="49" t="s">
        <v>9</v>
      </c>
      <c r="S56" s="48" t="e">
        <f t="shared" si="11"/>
        <v>#VALUE!</v>
      </c>
      <c r="T56" s="54"/>
      <c r="U56" s="54"/>
    </row>
    <row r="57" spans="1:21" ht="15.75" hidden="1" customHeight="1">
      <c r="A57" s="78" t="s">
        <v>33</v>
      </c>
      <c r="B57" s="32" t="s">
        <v>83</v>
      </c>
      <c r="C57" s="25" t="str">
        <f>""</f>
        <v/>
      </c>
      <c r="D57" s="13"/>
      <c r="E57" s="15" t="str">
        <f>IF(C57="","",C57-M57)</f>
        <v/>
      </c>
      <c r="F57" s="15" t="str">
        <f>IF(C57="","",IF(C57&gt;18,1,0))</f>
        <v/>
      </c>
      <c r="G57" s="15" t="str">
        <f>IF(C57="","",IF(C57=18,1,0))</f>
        <v/>
      </c>
      <c r="H57" s="15" t="str">
        <f>IF(C57="","",IF(C57&lt;18,1,0))</f>
        <v/>
      </c>
      <c r="I57" s="5" t="str">
        <f t="shared" si="3"/>
        <v/>
      </c>
      <c r="J57" s="12">
        <f t="shared" si="4"/>
        <v>0</v>
      </c>
      <c r="K57" s="22" t="s">
        <v>15</v>
      </c>
      <c r="L57" s="32" t="s">
        <v>79</v>
      </c>
      <c r="M57" s="25" t="str">
        <f>IF(C57="","",36-C57)</f>
        <v/>
      </c>
      <c r="N57" s="50" t="str">
        <f>IF(D57="","",11-D57)</f>
        <v/>
      </c>
      <c r="O57" s="48" t="str">
        <f>IF(M57="","",M57-C57)</f>
        <v/>
      </c>
      <c r="P57" s="48" t="str">
        <f>IF(C57="","",IF(C57&lt;18,1,0))</f>
        <v/>
      </c>
      <c r="Q57" s="48" t="str">
        <f>IF(C57="","",IF(C57=18,1,0))</f>
        <v/>
      </c>
      <c r="R57" s="48" t="str">
        <f>IF(C57="","",IF(C57&gt;18,1,0))</f>
        <v/>
      </c>
      <c r="S57" s="48" t="str">
        <f t="shared" si="11"/>
        <v/>
      </c>
      <c r="T57" s="48" t="str">
        <f>IF(N57="","",N57+M57*1000+O57*1000000+S57*1000000000)</f>
        <v/>
      </c>
      <c r="U57" s="55"/>
    </row>
    <row r="58" spans="1:21" ht="15.75" hidden="1" customHeight="1">
      <c r="A58" s="79" t="s">
        <v>25</v>
      </c>
      <c r="B58" s="32" t="s">
        <v>81</v>
      </c>
      <c r="C58" s="25" t="str">
        <f>""</f>
        <v/>
      </c>
      <c r="D58" s="13"/>
      <c r="E58" s="15" t="str">
        <f>IF(C58="","",C58-M58)</f>
        <v/>
      </c>
      <c r="F58" s="15" t="str">
        <f t="shared" ref="F58:F60" si="93">IF(C58="","",IF(C58&gt;18,1,0))</f>
        <v/>
      </c>
      <c r="G58" s="15" t="str">
        <f t="shared" ref="G58:G60" si="94">IF(C58="","",IF(C58=18,1,0))</f>
        <v/>
      </c>
      <c r="H58" s="15" t="str">
        <f t="shared" ref="H58:H60" si="95">IF(C58="","",IF(C58&lt;18,1,0))</f>
        <v/>
      </c>
      <c r="I58" s="5" t="str">
        <f t="shared" si="3"/>
        <v/>
      </c>
      <c r="J58" s="12">
        <f t="shared" si="4"/>
        <v>0</v>
      </c>
      <c r="K58" s="22" t="s">
        <v>15</v>
      </c>
      <c r="L58" s="32" t="s">
        <v>80</v>
      </c>
      <c r="M58" s="25" t="str">
        <f t="shared" ref="M58:M60" si="96">IF(C58="","",36-C58)</f>
        <v/>
      </c>
      <c r="N58" s="50" t="str">
        <f t="shared" ref="N58:N60" si="97">IF(D58="","",11-D58)</f>
        <v/>
      </c>
      <c r="O58" s="48" t="str">
        <f t="shared" ref="O58:O60" si="98">IF(M58="","",M58-C58)</f>
        <v/>
      </c>
      <c r="P58" s="48" t="str">
        <f t="shared" ref="P58:P60" si="99">IF(C58="","",IF(C58&lt;18,1,0))</f>
        <v/>
      </c>
      <c r="Q58" s="48" t="str">
        <f t="shared" ref="Q58:Q60" si="100">IF(C58="","",IF(C58=18,1,0))</f>
        <v/>
      </c>
      <c r="R58" s="48" t="str">
        <f t="shared" ref="R58:R60" si="101">IF(C58="","",IF(C58&gt;18,1,0))</f>
        <v/>
      </c>
      <c r="S58" s="48" t="str">
        <f t="shared" si="11"/>
        <v/>
      </c>
      <c r="T58" s="48" t="str">
        <f t="shared" ref="T58:T60" si="102">IF(N58="","",N58+M58*1000+O58*1000000+S58*1000000000)</f>
        <v/>
      </c>
      <c r="U58" s="55"/>
    </row>
    <row r="59" spans="1:21" ht="15.75" hidden="1" customHeight="1">
      <c r="A59" s="79" t="s">
        <v>25</v>
      </c>
      <c r="B59" s="32" t="s">
        <v>84</v>
      </c>
      <c r="C59" s="25" t="str">
        <f>""</f>
        <v/>
      </c>
      <c r="D59" s="13"/>
      <c r="E59" s="15" t="str">
        <f>IF(C59="","",C59-M59)</f>
        <v/>
      </c>
      <c r="F59" s="15" t="str">
        <f t="shared" si="93"/>
        <v/>
      </c>
      <c r="G59" s="15" t="str">
        <f t="shared" si="94"/>
        <v/>
      </c>
      <c r="H59" s="15" t="str">
        <f t="shared" si="95"/>
        <v/>
      </c>
      <c r="I59" s="5" t="str">
        <f t="shared" si="3"/>
        <v/>
      </c>
      <c r="J59" s="12">
        <f t="shared" si="4"/>
        <v>0</v>
      </c>
      <c r="K59" s="22" t="s">
        <v>15</v>
      </c>
      <c r="L59" s="32" t="s">
        <v>86</v>
      </c>
      <c r="M59" s="25" t="str">
        <f t="shared" si="96"/>
        <v/>
      </c>
      <c r="N59" s="50" t="str">
        <f t="shared" si="97"/>
        <v/>
      </c>
      <c r="O59" s="48" t="str">
        <f t="shared" si="98"/>
        <v/>
      </c>
      <c r="P59" s="48" t="str">
        <f t="shared" si="99"/>
        <v/>
      </c>
      <c r="Q59" s="48" t="str">
        <f t="shared" si="100"/>
        <v/>
      </c>
      <c r="R59" s="48" t="str">
        <f t="shared" si="101"/>
        <v/>
      </c>
      <c r="S59" s="48" t="str">
        <f t="shared" si="11"/>
        <v/>
      </c>
      <c r="T59" s="48" t="str">
        <f t="shared" si="102"/>
        <v/>
      </c>
      <c r="U59" s="55"/>
    </row>
    <row r="60" spans="1:21" ht="15.75" hidden="1" customHeight="1" thickBot="1">
      <c r="A60" s="80" t="s">
        <v>25</v>
      </c>
      <c r="B60" s="33" t="s">
        <v>85</v>
      </c>
      <c r="C60" s="26" t="str">
        <f>""</f>
        <v/>
      </c>
      <c r="D60" s="14"/>
      <c r="E60" s="51" t="str">
        <f>IF(C60="","",C60-M60)</f>
        <v/>
      </c>
      <c r="F60" s="51" t="str">
        <f t="shared" si="93"/>
        <v/>
      </c>
      <c r="G60" s="51" t="str">
        <f t="shared" si="94"/>
        <v/>
      </c>
      <c r="H60" s="51" t="str">
        <f t="shared" si="95"/>
        <v/>
      </c>
      <c r="I60" s="5" t="str">
        <f t="shared" si="3"/>
        <v/>
      </c>
      <c r="J60" s="12">
        <f t="shared" si="4"/>
        <v>0</v>
      </c>
      <c r="K60" s="23" t="s">
        <v>15</v>
      </c>
      <c r="L60" s="33" t="s">
        <v>82</v>
      </c>
      <c r="M60" s="26" t="str">
        <f t="shared" si="96"/>
        <v/>
      </c>
      <c r="N60" s="53" t="str">
        <f t="shared" si="97"/>
        <v/>
      </c>
      <c r="O60" s="48" t="str">
        <f t="shared" si="98"/>
        <v/>
      </c>
      <c r="P60" s="48" t="str">
        <f t="shared" si="99"/>
        <v/>
      </c>
      <c r="Q60" s="48" t="str">
        <f t="shared" si="100"/>
        <v/>
      </c>
      <c r="R60" s="48" t="str">
        <f t="shared" si="101"/>
        <v/>
      </c>
      <c r="S60" s="48" t="str">
        <f t="shared" si="11"/>
        <v/>
      </c>
      <c r="T60" s="48" t="str">
        <f t="shared" si="102"/>
        <v/>
      </c>
      <c r="U60" s="55"/>
    </row>
    <row r="61" spans="1:21" ht="15.75" hidden="1" customHeight="1" thickBot="1">
      <c r="A61" s="1"/>
      <c r="C61" s="30"/>
      <c r="I61" s="5" t="str">
        <f t="shared" si="3"/>
        <v/>
      </c>
      <c r="J61" s="12">
        <f t="shared" si="4"/>
        <v>0</v>
      </c>
      <c r="M61" s="30"/>
      <c r="N61" s="16"/>
      <c r="O61" s="48"/>
      <c r="P61" s="48"/>
      <c r="Q61" s="48"/>
      <c r="R61" s="48"/>
      <c r="S61" s="48" t="str">
        <f t="shared" si="11"/>
        <v/>
      </c>
      <c r="T61" s="55"/>
      <c r="U61" s="55"/>
    </row>
    <row r="62" spans="1:21" s="2" customFormat="1" ht="15.75" hidden="1" customHeight="1">
      <c r="A62" s="27"/>
      <c r="B62" s="31" t="s">
        <v>3</v>
      </c>
      <c r="C62" s="28" t="s">
        <v>4</v>
      </c>
      <c r="D62" s="17" t="s">
        <v>23</v>
      </c>
      <c r="E62" s="17" t="s">
        <v>6</v>
      </c>
      <c r="F62" s="17" t="s">
        <v>7</v>
      </c>
      <c r="G62" s="17" t="s">
        <v>8</v>
      </c>
      <c r="H62" s="17" t="s">
        <v>9</v>
      </c>
      <c r="I62" s="5" t="e">
        <f t="shared" si="3"/>
        <v>#VALUE!</v>
      </c>
      <c r="J62" s="12" t="e">
        <f t="shared" si="4"/>
        <v>#VALUE!</v>
      </c>
      <c r="K62" s="36"/>
      <c r="L62" s="35" t="s">
        <v>12</v>
      </c>
      <c r="M62" s="28" t="s">
        <v>4</v>
      </c>
      <c r="N62" s="18" t="s">
        <v>23</v>
      </c>
      <c r="O62" s="49" t="s">
        <v>6</v>
      </c>
      <c r="P62" s="49" t="s">
        <v>7</v>
      </c>
      <c r="Q62" s="49" t="s">
        <v>8</v>
      </c>
      <c r="R62" s="49" t="s">
        <v>9</v>
      </c>
      <c r="S62" s="48" t="e">
        <f t="shared" si="11"/>
        <v>#VALUE!</v>
      </c>
      <c r="T62" s="54"/>
      <c r="U62" s="54"/>
    </row>
    <row r="63" spans="1:21" ht="15.75" hidden="1" customHeight="1">
      <c r="A63" s="78" t="s">
        <v>34</v>
      </c>
      <c r="B63" s="32" t="s">
        <v>86</v>
      </c>
      <c r="C63" s="25" t="str">
        <f>""</f>
        <v/>
      </c>
      <c r="D63" s="13"/>
      <c r="E63" s="15" t="str">
        <f>IF(C63="","",C63-M63)</f>
        <v/>
      </c>
      <c r="F63" s="15" t="str">
        <f>IF(C63="","",IF(C63&gt;18,1,0))</f>
        <v/>
      </c>
      <c r="G63" s="15" t="str">
        <f>IF(C63="","",IF(C63=18,1,0))</f>
        <v/>
      </c>
      <c r="H63" s="15" t="str">
        <f>IF(C63="","",IF(C63&lt;18,1,0))</f>
        <v/>
      </c>
      <c r="I63" s="5" t="str">
        <f t="shared" si="3"/>
        <v/>
      </c>
      <c r="J63" s="12">
        <f t="shared" si="4"/>
        <v>0</v>
      </c>
      <c r="K63" s="22" t="s">
        <v>15</v>
      </c>
      <c r="L63" s="32" t="s">
        <v>81</v>
      </c>
      <c r="M63" s="25" t="str">
        <f>IF(C63="","",36-C63)</f>
        <v/>
      </c>
      <c r="N63" s="50" t="str">
        <f>IF(D63="","",11-D63)</f>
        <v/>
      </c>
      <c r="O63" s="48" t="str">
        <f>IF(M63="","",M63-C63)</f>
        <v/>
      </c>
      <c r="P63" s="48" t="str">
        <f>IF(C63="","",IF(C63&lt;18,1,0))</f>
        <v/>
      </c>
      <c r="Q63" s="48" t="str">
        <f>IF(C63="","",IF(C63=18,1,0))</f>
        <v/>
      </c>
      <c r="R63" s="48" t="str">
        <f>IF(C63="","",IF(C63&gt;18,1,0))</f>
        <v/>
      </c>
      <c r="S63" s="48" t="str">
        <f t="shared" si="11"/>
        <v/>
      </c>
      <c r="T63" s="48" t="str">
        <f>IF(N63="","",N63+M63*1000+O63*1000000+S63*1000000000)</f>
        <v/>
      </c>
      <c r="U63" s="55"/>
    </row>
    <row r="64" spans="1:21" ht="15.75" hidden="1" customHeight="1">
      <c r="A64" s="79" t="s">
        <v>25</v>
      </c>
      <c r="B64" s="32" t="s">
        <v>80</v>
      </c>
      <c r="C64" s="25" t="str">
        <f>""</f>
        <v/>
      </c>
      <c r="D64" s="13"/>
      <c r="E64" s="15" t="str">
        <f>IF(C64="","",C64-M64)</f>
        <v/>
      </c>
      <c r="F64" s="15" t="str">
        <f t="shared" ref="F64:F66" si="103">IF(C64="","",IF(C64&gt;18,1,0))</f>
        <v/>
      </c>
      <c r="G64" s="15" t="str">
        <f t="shared" ref="G64:G66" si="104">IF(C64="","",IF(C64=18,1,0))</f>
        <v/>
      </c>
      <c r="H64" s="15" t="str">
        <f t="shared" ref="H64:H66" si="105">IF(C64="","",IF(C64&lt;18,1,0))</f>
        <v/>
      </c>
      <c r="I64" s="5" t="str">
        <f t="shared" si="3"/>
        <v/>
      </c>
      <c r="J64" s="12">
        <f t="shared" si="4"/>
        <v>0</v>
      </c>
      <c r="K64" s="22" t="s">
        <v>15</v>
      </c>
      <c r="L64" s="32" t="s">
        <v>83</v>
      </c>
      <c r="M64" s="25" t="str">
        <f t="shared" ref="M64:M66" si="106">IF(C64="","",36-C64)</f>
        <v/>
      </c>
      <c r="N64" s="50" t="str">
        <f t="shared" ref="N64:N66" si="107">IF(D64="","",11-D64)</f>
        <v/>
      </c>
      <c r="O64" s="48" t="str">
        <f t="shared" ref="O64:O66" si="108">IF(M64="","",M64-C64)</f>
        <v/>
      </c>
      <c r="P64" s="48" t="str">
        <f t="shared" ref="P64:P66" si="109">IF(C64="","",IF(C64&lt;18,1,0))</f>
        <v/>
      </c>
      <c r="Q64" s="48" t="str">
        <f t="shared" ref="Q64:Q66" si="110">IF(C64="","",IF(C64=18,1,0))</f>
        <v/>
      </c>
      <c r="R64" s="48" t="str">
        <f t="shared" ref="R64:R66" si="111">IF(C64="","",IF(C64&gt;18,1,0))</f>
        <v/>
      </c>
      <c r="S64" s="48" t="str">
        <f t="shared" si="11"/>
        <v/>
      </c>
      <c r="T64" s="48" t="str">
        <f t="shared" ref="T64:T66" si="112">IF(N64="","",N64+M64*1000+O64*1000000+S64*1000000000)</f>
        <v/>
      </c>
      <c r="U64" s="55"/>
    </row>
    <row r="65" spans="1:21" ht="15.75" hidden="1" customHeight="1">
      <c r="A65" s="79" t="s">
        <v>25</v>
      </c>
      <c r="B65" s="32" t="s">
        <v>79</v>
      </c>
      <c r="C65" s="25" t="str">
        <f>""</f>
        <v/>
      </c>
      <c r="D65" s="13"/>
      <c r="E65" s="15" t="str">
        <f>IF(C65="","",C65-M65)</f>
        <v/>
      </c>
      <c r="F65" s="15" t="str">
        <f t="shared" si="103"/>
        <v/>
      </c>
      <c r="G65" s="15" t="str">
        <f t="shared" si="104"/>
        <v/>
      </c>
      <c r="H65" s="15" t="str">
        <f t="shared" si="105"/>
        <v/>
      </c>
      <c r="I65" s="5" t="str">
        <f t="shared" si="3"/>
        <v/>
      </c>
      <c r="J65" s="12">
        <f t="shared" si="4"/>
        <v>0</v>
      </c>
      <c r="K65" s="22" t="s">
        <v>15</v>
      </c>
      <c r="L65" s="32" t="s">
        <v>85</v>
      </c>
      <c r="M65" s="25" t="str">
        <f t="shared" si="106"/>
        <v/>
      </c>
      <c r="N65" s="50" t="str">
        <f t="shared" si="107"/>
        <v/>
      </c>
      <c r="O65" s="48" t="str">
        <f t="shared" si="108"/>
        <v/>
      </c>
      <c r="P65" s="48" t="str">
        <f t="shared" si="109"/>
        <v/>
      </c>
      <c r="Q65" s="48" t="str">
        <f t="shared" si="110"/>
        <v/>
      </c>
      <c r="R65" s="48" t="str">
        <f t="shared" si="111"/>
        <v/>
      </c>
      <c r="S65" s="48" t="str">
        <f t="shared" si="11"/>
        <v/>
      </c>
      <c r="T65" s="48" t="str">
        <f t="shared" si="112"/>
        <v/>
      </c>
      <c r="U65" s="55"/>
    </row>
    <row r="66" spans="1:21" ht="15.75" hidden="1" customHeight="1" thickBot="1">
      <c r="A66" s="80" t="s">
        <v>25</v>
      </c>
      <c r="B66" s="33" t="s">
        <v>82</v>
      </c>
      <c r="C66" s="26" t="str">
        <f>""</f>
        <v/>
      </c>
      <c r="D66" s="14"/>
      <c r="E66" s="51" t="str">
        <f>IF(C66="","",C66-M66)</f>
        <v/>
      </c>
      <c r="F66" s="51" t="str">
        <f t="shared" si="103"/>
        <v/>
      </c>
      <c r="G66" s="51" t="str">
        <f t="shared" si="104"/>
        <v/>
      </c>
      <c r="H66" s="51" t="str">
        <f t="shared" si="105"/>
        <v/>
      </c>
      <c r="I66" s="5" t="str">
        <f t="shared" si="3"/>
        <v/>
      </c>
      <c r="J66" s="12">
        <f t="shared" si="4"/>
        <v>0</v>
      </c>
      <c r="K66" s="23" t="s">
        <v>15</v>
      </c>
      <c r="L66" s="33" t="s">
        <v>84</v>
      </c>
      <c r="M66" s="26" t="str">
        <f t="shared" si="106"/>
        <v/>
      </c>
      <c r="N66" s="53" t="str">
        <f t="shared" si="107"/>
        <v/>
      </c>
      <c r="O66" s="48" t="str">
        <f t="shared" si="108"/>
        <v/>
      </c>
      <c r="P66" s="48" t="str">
        <f t="shared" si="109"/>
        <v/>
      </c>
      <c r="Q66" s="48" t="str">
        <f t="shared" si="110"/>
        <v/>
      </c>
      <c r="R66" s="48" t="str">
        <f t="shared" si="111"/>
        <v/>
      </c>
      <c r="S66" s="48" t="str">
        <f t="shared" si="11"/>
        <v/>
      </c>
      <c r="T66" s="48" t="str">
        <f t="shared" si="112"/>
        <v/>
      </c>
      <c r="U66" s="55"/>
    </row>
    <row r="67" spans="1:21" ht="15.75" hidden="1" customHeight="1" thickBot="1">
      <c r="A67" s="1"/>
      <c r="B67" s="30"/>
      <c r="C67" s="30"/>
      <c r="I67" s="5" t="str">
        <f t="shared" si="3"/>
        <v/>
      </c>
      <c r="J67" s="12">
        <f t="shared" si="4"/>
        <v>0</v>
      </c>
      <c r="M67" s="30"/>
      <c r="N67" s="16"/>
      <c r="O67" s="48"/>
      <c r="P67" s="48"/>
      <c r="Q67" s="48"/>
      <c r="R67" s="48"/>
      <c r="S67" s="48" t="str">
        <f t="shared" si="11"/>
        <v/>
      </c>
      <c r="T67" s="55"/>
      <c r="U67" s="55"/>
    </row>
    <row r="68" spans="1:21" s="2" customFormat="1" ht="15.75" hidden="1" customHeight="1">
      <c r="A68" s="27"/>
      <c r="B68" s="31" t="s">
        <v>3</v>
      </c>
      <c r="C68" s="28" t="s">
        <v>4</v>
      </c>
      <c r="D68" s="17" t="s">
        <v>23</v>
      </c>
      <c r="E68" s="17" t="s">
        <v>6</v>
      </c>
      <c r="F68" s="17" t="s">
        <v>7</v>
      </c>
      <c r="G68" s="17" t="s">
        <v>8</v>
      </c>
      <c r="H68" s="17" t="s">
        <v>9</v>
      </c>
      <c r="I68" s="5" t="e">
        <f t="shared" ref="I68:I131" si="113">IF(C68="","",(F68*3+G68*2+H68*1))</f>
        <v>#VALUE!</v>
      </c>
      <c r="J68" s="12" t="e">
        <f t="shared" ref="J68:J131" si="114">IF(C68="",0,D68+C68*1000+E68*1000000+I68*1000000000)</f>
        <v>#VALUE!</v>
      </c>
      <c r="K68" s="36"/>
      <c r="L68" s="35" t="s">
        <v>12</v>
      </c>
      <c r="M68" s="28" t="s">
        <v>4</v>
      </c>
      <c r="N68" s="18" t="s">
        <v>23</v>
      </c>
      <c r="O68" s="49" t="s">
        <v>6</v>
      </c>
      <c r="P68" s="49" t="s">
        <v>7</v>
      </c>
      <c r="Q68" s="49" t="s">
        <v>8</v>
      </c>
      <c r="R68" s="49" t="s">
        <v>9</v>
      </c>
      <c r="S68" s="48" t="e">
        <f t="shared" ref="S68:S84" si="115">IF(C68="","",(P68*3+Q68*2+R68*1))</f>
        <v>#VALUE!</v>
      </c>
      <c r="T68" s="54"/>
      <c r="U68" s="54"/>
    </row>
    <row r="69" spans="1:21" ht="15.75" hidden="1" customHeight="1">
      <c r="A69" s="78" t="s">
        <v>35</v>
      </c>
      <c r="B69" s="32" t="s">
        <v>79</v>
      </c>
      <c r="C69" s="25" t="str">
        <f>""</f>
        <v/>
      </c>
      <c r="D69" s="13"/>
      <c r="E69" s="15" t="str">
        <f>IF(C69="","",C69-M69)</f>
        <v/>
      </c>
      <c r="F69" s="15" t="str">
        <f>IF(C69="","",IF(C69&gt;18,1,0))</f>
        <v/>
      </c>
      <c r="G69" s="15" t="str">
        <f>IF(C69="","",IF(C69=18,1,0))</f>
        <v/>
      </c>
      <c r="H69" s="15" t="str">
        <f>IF(C69="","",IF(C69&lt;18,1,0))</f>
        <v/>
      </c>
      <c r="I69" s="5" t="str">
        <f t="shared" si="113"/>
        <v/>
      </c>
      <c r="J69" s="12">
        <f t="shared" si="114"/>
        <v>0</v>
      </c>
      <c r="K69" s="22" t="s">
        <v>15</v>
      </c>
      <c r="L69" s="32" t="s">
        <v>81</v>
      </c>
      <c r="M69" s="25" t="str">
        <f>IF(C69="","",36-C69)</f>
        <v/>
      </c>
      <c r="N69" s="50" t="str">
        <f>IF(D69="","",11-D69)</f>
        <v/>
      </c>
      <c r="O69" s="48" t="str">
        <f>IF(M69="","",M69-C69)</f>
        <v/>
      </c>
      <c r="P69" s="48" t="str">
        <f>IF(C69="","",IF(C69&lt;18,1,0))</f>
        <v/>
      </c>
      <c r="Q69" s="48" t="str">
        <f>IF(C69="","",IF(C69=18,1,0))</f>
        <v/>
      </c>
      <c r="R69" s="48" t="str">
        <f>IF(C69="","",IF(C69&gt;18,1,0))</f>
        <v/>
      </c>
      <c r="S69" s="48" t="str">
        <f t="shared" si="115"/>
        <v/>
      </c>
      <c r="T69" s="48" t="str">
        <f>IF(N69="","",N69+M69*1000+O69*1000000+S69*1000000000)</f>
        <v/>
      </c>
      <c r="U69" s="55"/>
    </row>
    <row r="70" spans="1:21" ht="15.75" hidden="1" customHeight="1">
      <c r="A70" s="79" t="s">
        <v>25</v>
      </c>
      <c r="B70" s="32" t="s">
        <v>85</v>
      </c>
      <c r="C70" s="25" t="str">
        <f>""</f>
        <v/>
      </c>
      <c r="D70" s="13"/>
      <c r="E70" s="15" t="str">
        <f>IF(C70="","",C70-M70)</f>
        <v/>
      </c>
      <c r="F70" s="15" t="str">
        <f t="shared" ref="F70:F72" si="116">IF(C70="","",IF(C70&gt;18,1,0))</f>
        <v/>
      </c>
      <c r="G70" s="15" t="str">
        <f t="shared" ref="G70:G72" si="117">IF(C70="","",IF(C70=18,1,0))</f>
        <v/>
      </c>
      <c r="H70" s="15" t="str">
        <f t="shared" ref="H70:H72" si="118">IF(C70="","",IF(C70&lt;18,1,0))</f>
        <v/>
      </c>
      <c r="I70" s="5" t="str">
        <f t="shared" si="113"/>
        <v/>
      </c>
      <c r="J70" s="12">
        <f t="shared" si="114"/>
        <v>0</v>
      </c>
      <c r="K70" s="22" t="s">
        <v>15</v>
      </c>
      <c r="L70" s="32" t="s">
        <v>83</v>
      </c>
      <c r="M70" s="25" t="str">
        <f t="shared" ref="M70:M72" si="119">IF(C70="","",36-C70)</f>
        <v/>
      </c>
      <c r="N70" s="50" t="str">
        <f t="shared" ref="N70:N72" si="120">IF(D70="","",11-D70)</f>
        <v/>
      </c>
      <c r="O70" s="48" t="str">
        <f t="shared" ref="O70:O72" si="121">IF(M70="","",M70-C70)</f>
        <v/>
      </c>
      <c r="P70" s="48" t="str">
        <f t="shared" ref="P70:P72" si="122">IF(C70="","",IF(C70&lt;18,1,0))</f>
        <v/>
      </c>
      <c r="Q70" s="48" t="str">
        <f t="shared" ref="Q70:Q72" si="123">IF(C70="","",IF(C70=18,1,0))</f>
        <v/>
      </c>
      <c r="R70" s="48" t="str">
        <f t="shared" ref="R70:R72" si="124">IF(C70="","",IF(C70&gt;18,1,0))</f>
        <v/>
      </c>
      <c r="S70" s="48" t="str">
        <f t="shared" si="115"/>
        <v/>
      </c>
      <c r="T70" s="48" t="str">
        <f t="shared" ref="T70:T72" si="125">IF(N70="","",N70+M70*1000+O70*1000000+S70*1000000000)</f>
        <v/>
      </c>
      <c r="U70" s="55"/>
    </row>
    <row r="71" spans="1:21" ht="15.75" hidden="1" customHeight="1">
      <c r="A71" s="79" t="s">
        <v>25</v>
      </c>
      <c r="B71" s="32" t="s">
        <v>82</v>
      </c>
      <c r="C71" s="25" t="str">
        <f>""</f>
        <v/>
      </c>
      <c r="D71" s="13"/>
      <c r="E71" s="15" t="str">
        <f>IF(C71="","",C71-M71)</f>
        <v/>
      </c>
      <c r="F71" s="15" t="str">
        <f t="shared" si="116"/>
        <v/>
      </c>
      <c r="G71" s="15" t="str">
        <f t="shared" si="117"/>
        <v/>
      </c>
      <c r="H71" s="15" t="str">
        <f t="shared" si="118"/>
        <v/>
      </c>
      <c r="I71" s="5" t="str">
        <f t="shared" si="113"/>
        <v/>
      </c>
      <c r="J71" s="12">
        <f t="shared" si="114"/>
        <v>0</v>
      </c>
      <c r="K71" s="22" t="s">
        <v>15</v>
      </c>
      <c r="L71" s="32" t="s">
        <v>86</v>
      </c>
      <c r="M71" s="25" t="str">
        <f t="shared" si="119"/>
        <v/>
      </c>
      <c r="N71" s="50" t="str">
        <f t="shared" si="120"/>
        <v/>
      </c>
      <c r="O71" s="48" t="str">
        <f t="shared" si="121"/>
        <v/>
      </c>
      <c r="P71" s="48" t="str">
        <f t="shared" si="122"/>
        <v/>
      </c>
      <c r="Q71" s="48" t="str">
        <f t="shared" si="123"/>
        <v/>
      </c>
      <c r="R71" s="48" t="str">
        <f t="shared" si="124"/>
        <v/>
      </c>
      <c r="S71" s="48" t="str">
        <f t="shared" si="115"/>
        <v/>
      </c>
      <c r="T71" s="48" t="str">
        <f t="shared" si="125"/>
        <v/>
      </c>
      <c r="U71" s="55"/>
    </row>
    <row r="72" spans="1:21" ht="15.75" hidden="1" customHeight="1" thickBot="1">
      <c r="A72" s="80" t="s">
        <v>25</v>
      </c>
      <c r="B72" s="33" t="s">
        <v>80</v>
      </c>
      <c r="C72" s="26" t="str">
        <f>""</f>
        <v/>
      </c>
      <c r="D72" s="14"/>
      <c r="E72" s="51" t="str">
        <f>IF(C72="","",C72-M72)</f>
        <v/>
      </c>
      <c r="F72" s="51" t="str">
        <f t="shared" si="116"/>
        <v/>
      </c>
      <c r="G72" s="51" t="str">
        <f t="shared" si="117"/>
        <v/>
      </c>
      <c r="H72" s="51" t="str">
        <f t="shared" si="118"/>
        <v/>
      </c>
      <c r="I72" s="5" t="str">
        <f t="shared" si="113"/>
        <v/>
      </c>
      <c r="J72" s="12">
        <f t="shared" si="114"/>
        <v>0</v>
      </c>
      <c r="K72" s="23" t="s">
        <v>15</v>
      </c>
      <c r="L72" s="33" t="s">
        <v>84</v>
      </c>
      <c r="M72" s="26" t="str">
        <f t="shared" si="119"/>
        <v/>
      </c>
      <c r="N72" s="53" t="str">
        <f t="shared" si="120"/>
        <v/>
      </c>
      <c r="O72" s="48" t="str">
        <f t="shared" si="121"/>
        <v/>
      </c>
      <c r="P72" s="48" t="str">
        <f t="shared" si="122"/>
        <v/>
      </c>
      <c r="Q72" s="48" t="str">
        <f t="shared" si="123"/>
        <v/>
      </c>
      <c r="R72" s="48" t="str">
        <f t="shared" si="124"/>
        <v/>
      </c>
      <c r="S72" s="48" t="str">
        <f t="shared" si="115"/>
        <v/>
      </c>
      <c r="T72" s="48" t="str">
        <f t="shared" si="125"/>
        <v/>
      </c>
      <c r="U72" s="55"/>
    </row>
    <row r="73" spans="1:21" ht="15.75" hidden="1" customHeight="1" thickBot="1">
      <c r="A73" s="1"/>
      <c r="B73" s="30"/>
      <c r="C73" s="30"/>
      <c r="I73" s="5" t="str">
        <f t="shared" si="113"/>
        <v/>
      </c>
      <c r="J73" s="12">
        <f t="shared" si="114"/>
        <v>0</v>
      </c>
      <c r="M73" s="30"/>
      <c r="N73" s="16"/>
      <c r="O73" s="48"/>
      <c r="P73" s="48"/>
      <c r="Q73" s="48"/>
      <c r="R73" s="48"/>
      <c r="S73" s="48" t="str">
        <f t="shared" si="115"/>
        <v/>
      </c>
      <c r="T73" s="55"/>
      <c r="U73" s="55"/>
    </row>
    <row r="74" spans="1:21" s="2" customFormat="1" ht="15.75" hidden="1" customHeight="1">
      <c r="A74" s="27"/>
      <c r="B74" s="31" t="s">
        <v>3</v>
      </c>
      <c r="C74" s="28" t="s">
        <v>4</v>
      </c>
      <c r="D74" s="17" t="s">
        <v>23</v>
      </c>
      <c r="E74" s="17" t="s">
        <v>6</v>
      </c>
      <c r="F74" s="17" t="s">
        <v>7</v>
      </c>
      <c r="G74" s="17" t="s">
        <v>8</v>
      </c>
      <c r="H74" s="17" t="s">
        <v>9</v>
      </c>
      <c r="I74" s="5" t="e">
        <f t="shared" si="113"/>
        <v>#VALUE!</v>
      </c>
      <c r="J74" s="12" t="e">
        <f t="shared" si="114"/>
        <v>#VALUE!</v>
      </c>
      <c r="K74" s="36"/>
      <c r="L74" s="35" t="s">
        <v>12</v>
      </c>
      <c r="M74" s="28" t="s">
        <v>4</v>
      </c>
      <c r="N74" s="18" t="s">
        <v>23</v>
      </c>
      <c r="O74" s="49" t="s">
        <v>6</v>
      </c>
      <c r="P74" s="49" t="s">
        <v>7</v>
      </c>
      <c r="Q74" s="49" t="s">
        <v>8</v>
      </c>
      <c r="R74" s="49" t="s">
        <v>9</v>
      </c>
      <c r="S74" s="48" t="e">
        <f t="shared" si="115"/>
        <v>#VALUE!</v>
      </c>
      <c r="T74" s="54"/>
      <c r="U74" s="54"/>
    </row>
    <row r="75" spans="1:21" ht="15.75" hidden="1" customHeight="1">
      <c r="A75" s="78" t="s">
        <v>36</v>
      </c>
      <c r="B75" s="32" t="s">
        <v>84</v>
      </c>
      <c r="C75" s="25" t="str">
        <f>""</f>
        <v/>
      </c>
      <c r="D75" s="13"/>
      <c r="E75" s="15" t="str">
        <f>IF(C75="","",C75-M75)</f>
        <v/>
      </c>
      <c r="F75" s="15" t="str">
        <f>IF(C75="","",IF(C75&gt;18,1,0))</f>
        <v/>
      </c>
      <c r="G75" s="15" t="str">
        <f>IF(C75="","",IF(C75=18,1,0))</f>
        <v/>
      </c>
      <c r="H75" s="15" t="str">
        <f>IF(C75="","",IF(C75&lt;18,1,0))</f>
        <v/>
      </c>
      <c r="I75" s="5" t="str">
        <f t="shared" si="113"/>
        <v/>
      </c>
      <c r="J75" s="12">
        <f t="shared" si="114"/>
        <v>0</v>
      </c>
      <c r="K75" s="22" t="s">
        <v>15</v>
      </c>
      <c r="L75" s="32" t="s">
        <v>79</v>
      </c>
      <c r="M75" s="25" t="str">
        <f>IF(C75="","",36-C75)</f>
        <v/>
      </c>
      <c r="N75" s="50" t="str">
        <f>IF(D75="","",11-D75)</f>
        <v/>
      </c>
      <c r="O75" s="48" t="str">
        <f>IF(M75="","",M75-C75)</f>
        <v/>
      </c>
      <c r="P75" s="48" t="str">
        <f>IF(C75="","",IF(C75&lt;18,1,0))</f>
        <v/>
      </c>
      <c r="Q75" s="48" t="str">
        <f>IF(C75="","",IF(C75=18,1,0))</f>
        <v/>
      </c>
      <c r="R75" s="48" t="str">
        <f>IF(C75="","",IF(C75&gt;18,1,0))</f>
        <v/>
      </c>
      <c r="S75" s="48" t="str">
        <f t="shared" si="115"/>
        <v/>
      </c>
      <c r="T75" s="48" t="str">
        <f>IF(N75="","",N75+M75*1000+O75*1000000+S75*1000000000)</f>
        <v/>
      </c>
      <c r="U75" s="55"/>
    </row>
    <row r="76" spans="1:21" ht="15.75" hidden="1" customHeight="1">
      <c r="A76" s="79" t="s">
        <v>25</v>
      </c>
      <c r="B76" s="32" t="s">
        <v>86</v>
      </c>
      <c r="C76" s="25" t="str">
        <f>""</f>
        <v/>
      </c>
      <c r="D76" s="13"/>
      <c r="E76" s="15" t="str">
        <f>IF(C76="","",C76-M76)</f>
        <v/>
      </c>
      <c r="F76" s="15" t="str">
        <f t="shared" ref="F76:F78" si="126">IF(C76="","",IF(C76&gt;18,1,0))</f>
        <v/>
      </c>
      <c r="G76" s="15" t="str">
        <f t="shared" ref="G76:G78" si="127">IF(C76="","",IF(C76=18,1,0))</f>
        <v/>
      </c>
      <c r="H76" s="15" t="str">
        <f t="shared" ref="H76:H78" si="128">IF(C76="","",IF(C76&lt;18,1,0))</f>
        <v/>
      </c>
      <c r="I76" s="5" t="str">
        <f t="shared" si="113"/>
        <v/>
      </c>
      <c r="J76" s="12">
        <f t="shared" si="114"/>
        <v>0</v>
      </c>
      <c r="K76" s="22" t="s">
        <v>15</v>
      </c>
      <c r="L76" s="32" t="s">
        <v>80</v>
      </c>
      <c r="M76" s="25" t="str">
        <f t="shared" ref="M76:M78" si="129">IF(C76="","",36-C76)</f>
        <v/>
      </c>
      <c r="N76" s="50" t="str">
        <f t="shared" ref="N76:N78" si="130">IF(D76="","",11-D76)</f>
        <v/>
      </c>
      <c r="O76" s="48" t="str">
        <f t="shared" ref="O76:O78" si="131">IF(M76="","",M76-C76)</f>
        <v/>
      </c>
      <c r="P76" s="48" t="str">
        <f t="shared" ref="P76:P78" si="132">IF(C76="","",IF(C76&lt;18,1,0))</f>
        <v/>
      </c>
      <c r="Q76" s="48" t="str">
        <f t="shared" ref="Q76:Q78" si="133">IF(C76="","",IF(C76=18,1,0))</f>
        <v/>
      </c>
      <c r="R76" s="48" t="str">
        <f t="shared" ref="R76:R78" si="134">IF(C76="","",IF(C76&gt;18,1,0))</f>
        <v/>
      </c>
      <c r="S76" s="48" t="str">
        <f t="shared" si="115"/>
        <v/>
      </c>
      <c r="T76" s="48" t="str">
        <f t="shared" ref="T76:T78" si="135">IF(N76="","",N76+M76*1000+O76*1000000+S76*1000000000)</f>
        <v/>
      </c>
      <c r="U76" s="55"/>
    </row>
    <row r="77" spans="1:21" ht="15.75" hidden="1" customHeight="1">
      <c r="A77" s="79" t="s">
        <v>25</v>
      </c>
      <c r="B77" s="32" t="s">
        <v>82</v>
      </c>
      <c r="C77" s="25" t="str">
        <f>""</f>
        <v/>
      </c>
      <c r="D77" s="13"/>
      <c r="E77" s="15" t="str">
        <f>IF(C77="","",C77-M77)</f>
        <v/>
      </c>
      <c r="F77" s="15" t="str">
        <f t="shared" si="126"/>
        <v/>
      </c>
      <c r="G77" s="15" t="str">
        <f t="shared" si="127"/>
        <v/>
      </c>
      <c r="H77" s="15" t="str">
        <f t="shared" si="128"/>
        <v/>
      </c>
      <c r="I77" s="5" t="str">
        <f t="shared" si="113"/>
        <v/>
      </c>
      <c r="J77" s="12">
        <f t="shared" si="114"/>
        <v>0</v>
      </c>
      <c r="K77" s="22" t="s">
        <v>15</v>
      </c>
      <c r="L77" s="32" t="s">
        <v>83</v>
      </c>
      <c r="M77" s="25" t="str">
        <f t="shared" si="129"/>
        <v/>
      </c>
      <c r="N77" s="50" t="str">
        <f t="shared" si="130"/>
        <v/>
      </c>
      <c r="O77" s="48" t="str">
        <f t="shared" si="131"/>
        <v/>
      </c>
      <c r="P77" s="48" t="str">
        <f t="shared" si="132"/>
        <v/>
      </c>
      <c r="Q77" s="48" t="str">
        <f t="shared" si="133"/>
        <v/>
      </c>
      <c r="R77" s="48" t="str">
        <f t="shared" si="134"/>
        <v/>
      </c>
      <c r="S77" s="48" t="str">
        <f t="shared" si="115"/>
        <v/>
      </c>
      <c r="T77" s="48" t="str">
        <f t="shared" si="135"/>
        <v/>
      </c>
      <c r="U77" s="55"/>
    </row>
    <row r="78" spans="1:21" ht="15.75" hidden="1" customHeight="1" thickBot="1">
      <c r="A78" s="80" t="s">
        <v>25</v>
      </c>
      <c r="B78" s="33" t="s">
        <v>81</v>
      </c>
      <c r="C78" s="26" t="str">
        <f>""</f>
        <v/>
      </c>
      <c r="D78" s="14"/>
      <c r="E78" s="51" t="str">
        <f>IF(C78="","",C78-M78)</f>
        <v/>
      </c>
      <c r="F78" s="51" t="str">
        <f t="shared" si="126"/>
        <v/>
      </c>
      <c r="G78" s="51" t="str">
        <f t="shared" si="127"/>
        <v/>
      </c>
      <c r="H78" s="51" t="str">
        <f t="shared" si="128"/>
        <v/>
      </c>
      <c r="I78" s="5" t="str">
        <f t="shared" si="113"/>
        <v/>
      </c>
      <c r="J78" s="12">
        <f t="shared" si="114"/>
        <v>0</v>
      </c>
      <c r="K78" s="23" t="s">
        <v>15</v>
      </c>
      <c r="L78" s="33" t="s">
        <v>85</v>
      </c>
      <c r="M78" s="26" t="str">
        <f t="shared" si="129"/>
        <v/>
      </c>
      <c r="N78" s="53" t="str">
        <f t="shared" si="130"/>
        <v/>
      </c>
      <c r="O78" s="48" t="str">
        <f t="shared" si="131"/>
        <v/>
      </c>
      <c r="P78" s="48" t="str">
        <f t="shared" si="132"/>
        <v/>
      </c>
      <c r="Q78" s="48" t="str">
        <f t="shared" si="133"/>
        <v/>
      </c>
      <c r="R78" s="48" t="str">
        <f t="shared" si="134"/>
        <v/>
      </c>
      <c r="S78" s="48" t="str">
        <f t="shared" si="115"/>
        <v/>
      </c>
      <c r="T78" s="48" t="str">
        <f t="shared" si="135"/>
        <v/>
      </c>
      <c r="U78" s="55"/>
    </row>
    <row r="79" spans="1:21" ht="15.75" hidden="1" customHeight="1" thickBot="1">
      <c r="A79" s="1"/>
      <c r="B79" s="30"/>
      <c r="C79" s="30"/>
      <c r="I79" s="5" t="str">
        <f t="shared" si="113"/>
        <v/>
      </c>
      <c r="J79" s="12">
        <f t="shared" si="114"/>
        <v>0</v>
      </c>
      <c r="M79" s="30"/>
      <c r="N79" s="16"/>
      <c r="O79" s="48"/>
      <c r="P79" s="48"/>
      <c r="Q79" s="48"/>
      <c r="R79" s="48"/>
      <c r="S79" s="48" t="str">
        <f t="shared" si="115"/>
        <v/>
      </c>
      <c r="T79" s="55"/>
      <c r="U79" s="55"/>
    </row>
    <row r="80" spans="1:21" s="2" customFormat="1" ht="15.75" hidden="1" customHeight="1">
      <c r="A80" s="27"/>
      <c r="B80" s="31" t="s">
        <v>3</v>
      </c>
      <c r="C80" s="28" t="s">
        <v>4</v>
      </c>
      <c r="D80" s="17" t="s">
        <v>23</v>
      </c>
      <c r="E80" s="17" t="s">
        <v>6</v>
      </c>
      <c r="F80" s="17" t="s">
        <v>7</v>
      </c>
      <c r="G80" s="17" t="s">
        <v>8</v>
      </c>
      <c r="H80" s="17" t="s">
        <v>9</v>
      </c>
      <c r="I80" s="5" t="e">
        <f t="shared" si="113"/>
        <v>#VALUE!</v>
      </c>
      <c r="J80" s="12" t="e">
        <f t="shared" si="114"/>
        <v>#VALUE!</v>
      </c>
      <c r="K80" s="36"/>
      <c r="L80" s="35" t="s">
        <v>12</v>
      </c>
      <c r="M80" s="28" t="s">
        <v>4</v>
      </c>
      <c r="N80" s="18" t="s">
        <v>23</v>
      </c>
      <c r="O80" s="49" t="s">
        <v>6</v>
      </c>
      <c r="P80" s="49" t="s">
        <v>7</v>
      </c>
      <c r="Q80" s="49" t="s">
        <v>8</v>
      </c>
      <c r="R80" s="49" t="s">
        <v>9</v>
      </c>
      <c r="S80" s="48" t="e">
        <f t="shared" si="115"/>
        <v>#VALUE!</v>
      </c>
      <c r="T80" s="54"/>
      <c r="U80" s="54"/>
    </row>
    <row r="81" spans="1:21" ht="15.75" hidden="1" customHeight="1">
      <c r="A81" s="78" t="s">
        <v>37</v>
      </c>
      <c r="B81" s="32" t="s">
        <v>83</v>
      </c>
      <c r="C81" s="25" t="str">
        <f>""</f>
        <v/>
      </c>
      <c r="D81" s="13"/>
      <c r="E81" s="15" t="str">
        <f>IF(C81="","",C81-M81)</f>
        <v/>
      </c>
      <c r="F81" s="15" t="str">
        <f>IF(C81="","",IF(C81&gt;18,1,0))</f>
        <v/>
      </c>
      <c r="G81" s="15" t="str">
        <f>IF(C81="","",IF(C81=18,1,0))</f>
        <v/>
      </c>
      <c r="H81" s="15" t="str">
        <f>IF(C81="","",IF(C81&lt;18,1,0))</f>
        <v/>
      </c>
      <c r="I81" s="5" t="str">
        <f t="shared" si="113"/>
        <v/>
      </c>
      <c r="J81" s="12">
        <f t="shared" si="114"/>
        <v>0</v>
      </c>
      <c r="K81" s="22" t="s">
        <v>15</v>
      </c>
      <c r="L81" s="32" t="s">
        <v>81</v>
      </c>
      <c r="M81" s="25" t="str">
        <f>IF(C81="","",36-C81)</f>
        <v/>
      </c>
      <c r="N81" s="50" t="str">
        <f>IF(D81="","",11-D81)</f>
        <v/>
      </c>
      <c r="O81" s="48" t="str">
        <f>IF(M81="","",M81-C81)</f>
        <v/>
      </c>
      <c r="P81" s="48" t="str">
        <f>IF(C81="","",IF(C81&lt;18,1,0))</f>
        <v/>
      </c>
      <c r="Q81" s="48" t="str">
        <f>IF(C81="","",IF(C81=18,1,0))</f>
        <v/>
      </c>
      <c r="R81" s="48" t="str">
        <f>IF(C81="","",IF(C81&gt;18,1,0))</f>
        <v/>
      </c>
      <c r="S81" s="48" t="str">
        <f t="shared" si="115"/>
        <v/>
      </c>
      <c r="T81" s="48" t="str">
        <f>IF(N81="","",N81+M81*1000+O81*1000000+S81*1000000000)</f>
        <v/>
      </c>
      <c r="U81" s="55"/>
    </row>
    <row r="82" spans="1:21" ht="15.75" hidden="1" customHeight="1">
      <c r="A82" s="79" t="s">
        <v>25</v>
      </c>
      <c r="B82" s="32" t="s">
        <v>79</v>
      </c>
      <c r="C82" s="25" t="str">
        <f>""</f>
        <v/>
      </c>
      <c r="D82" s="13"/>
      <c r="E82" s="15" t="str">
        <f>IF(C82="","",C82-M82)</f>
        <v/>
      </c>
      <c r="F82" s="15" t="str">
        <f t="shared" ref="F82:F84" si="136">IF(C82="","",IF(C82&gt;18,1,0))</f>
        <v/>
      </c>
      <c r="G82" s="15" t="str">
        <f t="shared" ref="G82:G84" si="137">IF(C82="","",IF(C82=18,1,0))</f>
        <v/>
      </c>
      <c r="H82" s="15" t="str">
        <f t="shared" ref="H82:H84" si="138">IF(C82="","",IF(C82&lt;18,1,0))</f>
        <v/>
      </c>
      <c r="I82" s="5" t="str">
        <f t="shared" si="113"/>
        <v/>
      </c>
      <c r="J82" s="12">
        <f t="shared" si="114"/>
        <v>0</v>
      </c>
      <c r="K82" s="22" t="s">
        <v>15</v>
      </c>
      <c r="L82" s="32" t="s">
        <v>86</v>
      </c>
      <c r="M82" s="25" t="str">
        <f t="shared" ref="M82:M84" si="139">IF(C82="","",36-C82)</f>
        <v/>
      </c>
      <c r="N82" s="50" t="str">
        <f t="shared" ref="N82:N84" si="140">IF(D82="","",11-D82)</f>
        <v/>
      </c>
      <c r="O82" s="48" t="str">
        <f t="shared" ref="O82:O84" si="141">IF(M82="","",M82-C82)</f>
        <v/>
      </c>
      <c r="P82" s="48" t="str">
        <f t="shared" ref="P82:P84" si="142">IF(C82="","",IF(C82&lt;18,1,0))</f>
        <v/>
      </c>
      <c r="Q82" s="48" t="str">
        <f t="shared" ref="Q82:Q84" si="143">IF(C82="","",IF(C82=18,1,0))</f>
        <v/>
      </c>
      <c r="R82" s="48" t="str">
        <f t="shared" ref="R82:R84" si="144">IF(C82="","",IF(C82&gt;18,1,0))</f>
        <v/>
      </c>
      <c r="S82" s="48" t="str">
        <f t="shared" si="115"/>
        <v/>
      </c>
      <c r="T82" s="48" t="str">
        <f t="shared" ref="T82:T84" si="145">IF(N82="","",N82+M82*1000+O82*1000000+S82*1000000000)</f>
        <v/>
      </c>
      <c r="U82" s="55"/>
    </row>
    <row r="83" spans="1:21" ht="15.75" hidden="1" customHeight="1">
      <c r="A83" s="79" t="s">
        <v>25</v>
      </c>
      <c r="B83" s="32" t="s">
        <v>85</v>
      </c>
      <c r="C83" s="25" t="str">
        <f>""</f>
        <v/>
      </c>
      <c r="D83" s="13"/>
      <c r="E83" s="15" t="str">
        <f>IF(C83="","",C83-M83)</f>
        <v/>
      </c>
      <c r="F83" s="15" t="str">
        <f t="shared" si="136"/>
        <v/>
      </c>
      <c r="G83" s="15" t="str">
        <f t="shared" si="137"/>
        <v/>
      </c>
      <c r="H83" s="15" t="str">
        <f t="shared" si="138"/>
        <v/>
      </c>
      <c r="I83" s="5" t="str">
        <f t="shared" si="113"/>
        <v/>
      </c>
      <c r="J83" s="12">
        <f t="shared" si="114"/>
        <v>0</v>
      </c>
      <c r="K83" s="22" t="s">
        <v>15</v>
      </c>
      <c r="L83" s="32" t="s">
        <v>84</v>
      </c>
      <c r="M83" s="25" t="str">
        <f t="shared" si="139"/>
        <v/>
      </c>
      <c r="N83" s="50" t="str">
        <f t="shared" si="140"/>
        <v/>
      </c>
      <c r="O83" s="48" t="str">
        <f t="shared" si="141"/>
        <v/>
      </c>
      <c r="P83" s="48" t="str">
        <f t="shared" si="142"/>
        <v/>
      </c>
      <c r="Q83" s="48" t="str">
        <f t="shared" si="143"/>
        <v/>
      </c>
      <c r="R83" s="48" t="str">
        <f t="shared" si="144"/>
        <v/>
      </c>
      <c r="S83" s="48" t="str">
        <f t="shared" si="115"/>
        <v/>
      </c>
      <c r="T83" s="48" t="str">
        <f t="shared" si="145"/>
        <v/>
      </c>
      <c r="U83" s="55"/>
    </row>
    <row r="84" spans="1:21" ht="15.75" hidden="1" customHeight="1" thickBot="1">
      <c r="A84" s="80" t="s">
        <v>25</v>
      </c>
      <c r="B84" s="33" t="s">
        <v>80</v>
      </c>
      <c r="C84" s="26" t="str">
        <f>""</f>
        <v/>
      </c>
      <c r="D84" s="14"/>
      <c r="E84" s="51" t="str">
        <f>IF(C84="","",C84-M84)</f>
        <v/>
      </c>
      <c r="F84" s="51" t="str">
        <f t="shared" si="136"/>
        <v/>
      </c>
      <c r="G84" s="51" t="str">
        <f t="shared" si="137"/>
        <v/>
      </c>
      <c r="H84" s="51" t="str">
        <f t="shared" si="138"/>
        <v/>
      </c>
      <c r="I84" s="5" t="str">
        <f t="shared" si="113"/>
        <v/>
      </c>
      <c r="J84" s="12">
        <f t="shared" si="114"/>
        <v>0</v>
      </c>
      <c r="K84" s="23" t="s">
        <v>15</v>
      </c>
      <c r="L84" s="33" t="s">
        <v>82</v>
      </c>
      <c r="M84" s="26" t="str">
        <f t="shared" si="139"/>
        <v/>
      </c>
      <c r="N84" s="53" t="str">
        <f t="shared" si="140"/>
        <v/>
      </c>
      <c r="O84" s="48" t="str">
        <f t="shared" si="141"/>
        <v/>
      </c>
      <c r="P84" s="48" t="str">
        <f t="shared" si="142"/>
        <v/>
      </c>
      <c r="Q84" s="48" t="str">
        <f t="shared" si="143"/>
        <v/>
      </c>
      <c r="R84" s="48" t="str">
        <f t="shared" si="144"/>
        <v/>
      </c>
      <c r="S84" s="48" t="str">
        <f t="shared" si="115"/>
        <v/>
      </c>
      <c r="T84" s="48" t="str">
        <f t="shared" si="145"/>
        <v/>
      </c>
      <c r="U84" s="55"/>
    </row>
    <row r="85" spans="1:21" ht="15.75" hidden="1" customHeight="1">
      <c r="A85" s="1" t="s">
        <v>25</v>
      </c>
      <c r="B85" s="30" t="s">
        <v>25</v>
      </c>
      <c r="I85" s="5" t="str">
        <f t="shared" si="113"/>
        <v/>
      </c>
      <c r="J85" s="12">
        <f t="shared" si="114"/>
        <v>0</v>
      </c>
      <c r="K85" s="20"/>
      <c r="L85" s="30" t="s">
        <v>25</v>
      </c>
      <c r="M85" s="29"/>
      <c r="N85"/>
      <c r="O85"/>
    </row>
    <row r="86" spans="1:21" s="6" customFormat="1" ht="15.75" hidden="1" customHeight="1">
      <c r="A86" s="19" t="s">
        <v>25</v>
      </c>
      <c r="B86" s="34" t="s">
        <v>25</v>
      </c>
      <c r="C86" s="24" t="s">
        <v>4</v>
      </c>
      <c r="D86" s="8"/>
      <c r="E86" s="8"/>
      <c r="F86" s="8"/>
      <c r="G86" s="8"/>
      <c r="H86" s="8"/>
      <c r="I86" s="5">
        <f t="shared" si="113"/>
        <v>0</v>
      </c>
      <c r="J86" s="12" t="e">
        <f t="shared" si="114"/>
        <v>#VALUE!</v>
      </c>
      <c r="K86" s="20"/>
      <c r="L86" s="30" t="s">
        <v>25</v>
      </c>
      <c r="M86" s="29"/>
      <c r="N86"/>
      <c r="O86"/>
      <c r="P86"/>
      <c r="Q86"/>
      <c r="R86"/>
      <c r="S86"/>
      <c r="T86"/>
    </row>
    <row r="87" spans="1:21" ht="15.75" hidden="1" customHeight="1">
      <c r="A87" s="1"/>
      <c r="B87" s="30" t="str">
        <f t="shared" ref="B87:B150" si="146">L3</f>
        <v>ARVANT 2</v>
      </c>
      <c r="C87" s="1">
        <f t="shared" ref="C87:H102" si="147">IF(M3="",0,M3)</f>
        <v>10</v>
      </c>
      <c r="D87" s="1">
        <f t="shared" si="147"/>
        <v>2</v>
      </c>
      <c r="E87" s="1">
        <f t="shared" si="147"/>
        <v>-16</v>
      </c>
      <c r="F87" s="1">
        <f t="shared" si="147"/>
        <v>0</v>
      </c>
      <c r="G87" s="1">
        <f t="shared" si="147"/>
        <v>0</v>
      </c>
      <c r="H87" s="1">
        <f t="shared" si="147"/>
        <v>1</v>
      </c>
      <c r="I87" s="5">
        <f t="shared" si="113"/>
        <v>1</v>
      </c>
      <c r="J87" s="12">
        <f t="shared" si="114"/>
        <v>984010002</v>
      </c>
      <c r="K87" s="20"/>
      <c r="L87" s="30" t="s">
        <v>25</v>
      </c>
      <c r="M87" s="29"/>
      <c r="N87"/>
      <c r="O87"/>
    </row>
    <row r="88" spans="1:21" ht="15.75" hidden="1" customHeight="1">
      <c r="A88" s="1"/>
      <c r="B88" s="30" t="str">
        <f t="shared" si="146"/>
        <v>VIEILLE BRIOUDE</v>
      </c>
      <c r="C88" s="1">
        <f t="shared" si="147"/>
        <v>24</v>
      </c>
      <c r="D88" s="1">
        <f t="shared" si="147"/>
        <v>7</v>
      </c>
      <c r="E88" s="1">
        <f t="shared" si="147"/>
        <v>12</v>
      </c>
      <c r="F88" s="1">
        <f t="shared" si="147"/>
        <v>1</v>
      </c>
      <c r="G88" s="1">
        <f t="shared" si="147"/>
        <v>0</v>
      </c>
      <c r="H88" s="1">
        <f t="shared" si="147"/>
        <v>0</v>
      </c>
      <c r="I88" s="5">
        <f t="shared" si="113"/>
        <v>3</v>
      </c>
      <c r="J88" s="12">
        <f t="shared" si="114"/>
        <v>3012024007</v>
      </c>
      <c r="K88" s="20"/>
      <c r="L88" s="30" t="s">
        <v>25</v>
      </c>
      <c r="M88" s="29"/>
      <c r="N88"/>
      <c r="O88"/>
    </row>
    <row r="89" spans="1:21" ht="15.75" hidden="1" customHeight="1">
      <c r="A89" s="1"/>
      <c r="B89" s="30" t="str">
        <f t="shared" si="146"/>
        <v>BRIOUDE 2</v>
      </c>
      <c r="C89" s="1">
        <f t="shared" si="147"/>
        <v>12</v>
      </c>
      <c r="D89" s="1">
        <f t="shared" si="147"/>
        <v>5</v>
      </c>
      <c r="E89" s="1">
        <f t="shared" si="147"/>
        <v>-12</v>
      </c>
      <c r="F89" s="1">
        <f t="shared" si="147"/>
        <v>0</v>
      </c>
      <c r="G89" s="1">
        <f t="shared" si="147"/>
        <v>0</v>
      </c>
      <c r="H89" s="1">
        <f t="shared" si="147"/>
        <v>1</v>
      </c>
      <c r="I89" s="5">
        <f t="shared" si="113"/>
        <v>1</v>
      </c>
      <c r="J89" s="12">
        <f t="shared" si="114"/>
        <v>988012005</v>
      </c>
      <c r="K89" s="20"/>
      <c r="L89" s="30" t="s">
        <v>25</v>
      </c>
      <c r="M89" s="29"/>
      <c r="N89"/>
      <c r="O89"/>
    </row>
    <row r="90" spans="1:21" ht="15.75" hidden="1" customHeight="1">
      <c r="A90" s="1"/>
      <c r="B90" s="30" t="str">
        <f t="shared" si="146"/>
        <v>BRIOUDE 3</v>
      </c>
      <c r="C90" s="1">
        <f t="shared" si="147"/>
        <v>18</v>
      </c>
      <c r="D90" s="1">
        <f t="shared" si="147"/>
        <v>6</v>
      </c>
      <c r="E90" s="1">
        <f t="shared" si="147"/>
        <v>0</v>
      </c>
      <c r="F90" s="1">
        <f t="shared" si="147"/>
        <v>0</v>
      </c>
      <c r="G90" s="1">
        <f t="shared" si="147"/>
        <v>1</v>
      </c>
      <c r="H90" s="1">
        <f t="shared" si="147"/>
        <v>0</v>
      </c>
      <c r="I90" s="5">
        <f t="shared" si="113"/>
        <v>2</v>
      </c>
      <c r="J90" s="12">
        <f t="shared" si="114"/>
        <v>2000018006</v>
      </c>
      <c r="K90" s="20"/>
      <c r="L90" s="30" t="s">
        <v>25</v>
      </c>
      <c r="M90" s="29"/>
      <c r="N90"/>
      <c r="O90"/>
    </row>
    <row r="91" spans="1:21" ht="15.75" hidden="1" customHeight="1">
      <c r="A91" s="1"/>
      <c r="B91" s="30">
        <f t="shared" si="146"/>
        <v>0</v>
      </c>
      <c r="D91" s="1">
        <f t="shared" si="147"/>
        <v>0</v>
      </c>
      <c r="E91" s="1">
        <f t="shared" si="147"/>
        <v>0</v>
      </c>
      <c r="F91" s="1">
        <f t="shared" si="147"/>
        <v>0</v>
      </c>
      <c r="G91" s="1">
        <f t="shared" si="147"/>
        <v>0</v>
      </c>
      <c r="H91" s="1">
        <f t="shared" si="147"/>
        <v>0</v>
      </c>
      <c r="I91" s="5" t="str">
        <f t="shared" si="113"/>
        <v/>
      </c>
      <c r="J91" s="12">
        <f t="shared" si="114"/>
        <v>0</v>
      </c>
      <c r="K91" s="20"/>
      <c r="L91" s="30" t="s">
        <v>25</v>
      </c>
      <c r="M91" s="29"/>
      <c r="N91"/>
      <c r="O91"/>
    </row>
    <row r="92" spans="1:21" ht="15.75" hidden="1" customHeight="1">
      <c r="A92" s="1"/>
      <c r="B92" s="30" t="str">
        <f t="shared" si="146"/>
        <v>équipe B</v>
      </c>
      <c r="C92" s="20" t="s">
        <v>4</v>
      </c>
      <c r="D92" s="1" t="str">
        <f t="shared" si="147"/>
        <v>Parties gagnées</v>
      </c>
      <c r="E92" s="1" t="str">
        <f t="shared" si="147"/>
        <v>GA</v>
      </c>
      <c r="F92" s="1" t="str">
        <f t="shared" si="147"/>
        <v>G</v>
      </c>
      <c r="G92" s="1" t="str">
        <f t="shared" si="147"/>
        <v>N</v>
      </c>
      <c r="H92" s="1" t="str">
        <f t="shared" si="147"/>
        <v>P</v>
      </c>
      <c r="I92" s="5" t="e">
        <f t="shared" si="113"/>
        <v>#VALUE!</v>
      </c>
      <c r="J92" s="12" t="e">
        <f t="shared" si="114"/>
        <v>#VALUE!</v>
      </c>
      <c r="K92" s="20"/>
      <c r="L92" s="30" t="s">
        <v>25</v>
      </c>
      <c r="M92" s="29"/>
      <c r="N92"/>
      <c r="O92"/>
    </row>
    <row r="93" spans="1:21" ht="15.75" hidden="1" customHeight="1">
      <c r="A93" s="1"/>
      <c r="B93" s="30" t="str">
        <f t="shared" si="146"/>
        <v>Ste FLORINE 3</v>
      </c>
      <c r="C93" s="1">
        <f t="shared" si="147"/>
        <v>14</v>
      </c>
      <c r="D93" s="1">
        <f t="shared" si="147"/>
        <v>6</v>
      </c>
      <c r="E93" s="1">
        <f t="shared" si="147"/>
        <v>-8</v>
      </c>
      <c r="F93" s="1">
        <f t="shared" si="147"/>
        <v>0</v>
      </c>
      <c r="G93" s="1">
        <f t="shared" si="147"/>
        <v>0</v>
      </c>
      <c r="H93" s="1">
        <f t="shared" si="147"/>
        <v>1</v>
      </c>
      <c r="I93" s="5">
        <f t="shared" si="113"/>
        <v>1</v>
      </c>
      <c r="J93" s="12">
        <f t="shared" si="114"/>
        <v>992014006</v>
      </c>
      <c r="K93" s="20"/>
      <c r="L93" s="30" t="s">
        <v>25</v>
      </c>
      <c r="M93" s="29"/>
      <c r="N93"/>
      <c r="O93"/>
    </row>
    <row r="94" spans="1:21" ht="15.75" hidden="1" customHeight="1">
      <c r="A94" s="1"/>
      <c r="B94" s="30" t="str">
        <f t="shared" si="146"/>
        <v>BRIOUDE 1</v>
      </c>
      <c r="C94" s="1">
        <f t="shared" si="147"/>
        <v>20</v>
      </c>
      <c r="D94" s="1">
        <f t="shared" si="147"/>
        <v>6</v>
      </c>
      <c r="E94" s="1">
        <f t="shared" si="147"/>
        <v>4</v>
      </c>
      <c r="F94" s="1">
        <f t="shared" si="147"/>
        <v>1</v>
      </c>
      <c r="G94" s="1">
        <f t="shared" si="147"/>
        <v>0</v>
      </c>
      <c r="H94" s="1">
        <f t="shared" si="147"/>
        <v>0</v>
      </c>
      <c r="I94" s="5">
        <f t="shared" si="113"/>
        <v>3</v>
      </c>
      <c r="J94" s="12">
        <f t="shared" si="114"/>
        <v>3004020006</v>
      </c>
      <c r="K94" s="20"/>
      <c r="L94" s="30" t="s">
        <v>25</v>
      </c>
      <c r="M94" s="29"/>
      <c r="N94"/>
      <c r="O94"/>
    </row>
    <row r="95" spans="1:21" ht="15.75" hidden="1" customHeight="1">
      <c r="A95" s="1"/>
      <c r="B95" s="30" t="str">
        <f t="shared" si="146"/>
        <v>LAVOUTE CH.</v>
      </c>
      <c r="C95" s="1">
        <f t="shared" si="147"/>
        <v>18</v>
      </c>
      <c r="D95" s="1">
        <f t="shared" si="147"/>
        <v>6</v>
      </c>
      <c r="E95" s="1">
        <f t="shared" si="147"/>
        <v>0</v>
      </c>
      <c r="F95" s="1">
        <f t="shared" si="147"/>
        <v>0</v>
      </c>
      <c r="G95" s="1">
        <f t="shared" si="147"/>
        <v>1</v>
      </c>
      <c r="H95" s="1">
        <f t="shared" si="147"/>
        <v>0</v>
      </c>
      <c r="I95" s="5">
        <f t="shared" si="113"/>
        <v>2</v>
      </c>
      <c r="J95" s="12">
        <f t="shared" si="114"/>
        <v>2000018006</v>
      </c>
      <c r="K95" s="20"/>
      <c r="L95" s="30" t="s">
        <v>25</v>
      </c>
      <c r="M95" s="29"/>
      <c r="N95"/>
      <c r="O95"/>
    </row>
    <row r="96" spans="1:21" ht="15.75" hidden="1" customHeight="1">
      <c r="A96" s="1"/>
      <c r="B96" s="30" t="str">
        <f t="shared" si="146"/>
        <v>ARVANT 3</v>
      </c>
      <c r="C96" s="1">
        <f t="shared" si="147"/>
        <v>8</v>
      </c>
      <c r="D96" s="1">
        <f t="shared" si="147"/>
        <v>3</v>
      </c>
      <c r="E96" s="1">
        <f t="shared" si="147"/>
        <v>-20</v>
      </c>
      <c r="F96" s="1">
        <f t="shared" si="147"/>
        <v>0</v>
      </c>
      <c r="G96" s="1">
        <f t="shared" si="147"/>
        <v>0</v>
      </c>
      <c r="H96" s="1">
        <f t="shared" si="147"/>
        <v>1</v>
      </c>
      <c r="I96" s="5">
        <f t="shared" si="113"/>
        <v>1</v>
      </c>
      <c r="J96" s="12">
        <f t="shared" si="114"/>
        <v>980008003</v>
      </c>
      <c r="K96" s="20"/>
      <c r="L96" s="30" t="s">
        <v>25</v>
      </c>
      <c r="M96" s="29"/>
      <c r="N96"/>
      <c r="O96"/>
    </row>
    <row r="97" spans="1:15" ht="15.75" hidden="1" customHeight="1">
      <c r="A97" s="1"/>
      <c r="B97" s="30">
        <f t="shared" si="146"/>
        <v>0</v>
      </c>
      <c r="D97" s="1">
        <f t="shared" si="147"/>
        <v>0</v>
      </c>
      <c r="E97" s="1">
        <f t="shared" si="147"/>
        <v>0</v>
      </c>
      <c r="F97" s="1">
        <f t="shared" si="147"/>
        <v>0</v>
      </c>
      <c r="G97" s="1">
        <f t="shared" si="147"/>
        <v>0</v>
      </c>
      <c r="H97" s="1">
        <f t="shared" si="147"/>
        <v>0</v>
      </c>
      <c r="I97" s="5" t="str">
        <f t="shared" si="113"/>
        <v/>
      </c>
      <c r="J97" s="12">
        <f t="shared" si="114"/>
        <v>0</v>
      </c>
      <c r="K97" s="20"/>
      <c r="L97" s="30" t="s">
        <v>25</v>
      </c>
      <c r="M97" s="29"/>
      <c r="N97"/>
      <c r="O97"/>
    </row>
    <row r="98" spans="1:15" ht="15.75" hidden="1" customHeight="1">
      <c r="A98" s="1"/>
      <c r="B98" s="30" t="str">
        <f t="shared" si="146"/>
        <v>équipe B</v>
      </c>
      <c r="C98" s="20" t="s">
        <v>4</v>
      </c>
      <c r="D98" s="1" t="str">
        <f t="shared" si="147"/>
        <v>Parties gagnées</v>
      </c>
      <c r="E98" s="1" t="str">
        <f t="shared" si="147"/>
        <v>GA</v>
      </c>
      <c r="F98" s="1" t="str">
        <f t="shared" si="147"/>
        <v>G</v>
      </c>
      <c r="G98" s="1" t="str">
        <f t="shared" si="147"/>
        <v>N</v>
      </c>
      <c r="H98" s="1" t="str">
        <f t="shared" si="147"/>
        <v>P</v>
      </c>
      <c r="I98" s="5" t="e">
        <f t="shared" si="113"/>
        <v>#VALUE!</v>
      </c>
      <c r="J98" s="12" t="e">
        <f t="shared" si="114"/>
        <v>#VALUE!</v>
      </c>
      <c r="K98" s="20"/>
      <c r="L98" s="30" t="s">
        <v>25</v>
      </c>
      <c r="M98" s="29"/>
      <c r="N98"/>
      <c r="O98"/>
    </row>
    <row r="99" spans="1:15" ht="15.75" hidden="1" customHeight="1">
      <c r="A99" s="1"/>
      <c r="B99" s="30" t="str">
        <f t="shared" si="146"/>
        <v>BRIOUDE 1</v>
      </c>
      <c r="C99" s="1">
        <f t="shared" si="147"/>
        <v>28</v>
      </c>
      <c r="D99" s="1">
        <f t="shared" si="147"/>
        <v>8</v>
      </c>
      <c r="E99" s="1">
        <f t="shared" si="147"/>
        <v>20</v>
      </c>
      <c r="F99" s="1">
        <f t="shared" si="147"/>
        <v>1</v>
      </c>
      <c r="G99" s="1">
        <f t="shared" si="147"/>
        <v>0</v>
      </c>
      <c r="H99" s="1">
        <f t="shared" si="147"/>
        <v>0</v>
      </c>
      <c r="I99" s="5">
        <f t="shared" si="113"/>
        <v>3</v>
      </c>
      <c r="J99" s="12">
        <f t="shared" si="114"/>
        <v>3020028008</v>
      </c>
      <c r="K99" s="20"/>
      <c r="L99" s="30" t="s">
        <v>25</v>
      </c>
      <c r="M99" s="29"/>
      <c r="N99"/>
      <c r="O99"/>
    </row>
    <row r="100" spans="1:15" ht="15.75" hidden="1" customHeight="1">
      <c r="A100" s="1"/>
      <c r="B100" s="30" t="str">
        <f t="shared" si="146"/>
        <v>LAVOUTE CH.</v>
      </c>
      <c r="C100" s="1">
        <f t="shared" si="147"/>
        <v>20</v>
      </c>
      <c r="D100" s="1">
        <f t="shared" si="147"/>
        <v>6</v>
      </c>
      <c r="E100" s="1">
        <f t="shared" si="147"/>
        <v>4</v>
      </c>
      <c r="F100" s="1">
        <f t="shared" si="147"/>
        <v>1</v>
      </c>
      <c r="G100" s="1">
        <f t="shared" si="147"/>
        <v>0</v>
      </c>
      <c r="H100" s="1">
        <f t="shared" si="147"/>
        <v>0</v>
      </c>
      <c r="I100" s="5">
        <f t="shared" si="113"/>
        <v>3</v>
      </c>
      <c r="J100" s="12">
        <f t="shared" si="114"/>
        <v>3004020006</v>
      </c>
      <c r="K100" s="20"/>
      <c r="L100" s="30" t="s">
        <v>25</v>
      </c>
      <c r="M100" s="29"/>
      <c r="N100"/>
      <c r="O100"/>
    </row>
    <row r="101" spans="1:15" ht="15.75" hidden="1" customHeight="1">
      <c r="A101" s="1"/>
      <c r="B101" s="30" t="str">
        <f t="shared" si="146"/>
        <v>BRIOUDE 2</v>
      </c>
      <c r="C101" s="1">
        <f t="shared" si="147"/>
        <v>22</v>
      </c>
      <c r="D101" s="1">
        <f t="shared" si="147"/>
        <v>5</v>
      </c>
      <c r="E101" s="1">
        <f t="shared" si="147"/>
        <v>8</v>
      </c>
      <c r="F101" s="1">
        <f t="shared" si="147"/>
        <v>1</v>
      </c>
      <c r="G101" s="1">
        <f t="shared" si="147"/>
        <v>0</v>
      </c>
      <c r="H101" s="1">
        <f t="shared" si="147"/>
        <v>0</v>
      </c>
      <c r="I101" s="5">
        <f t="shared" si="113"/>
        <v>3</v>
      </c>
      <c r="J101" s="12">
        <f t="shared" si="114"/>
        <v>3008022005</v>
      </c>
      <c r="K101" s="20"/>
      <c r="L101" s="30" t="s">
        <v>25</v>
      </c>
      <c r="M101" s="29"/>
      <c r="N101"/>
      <c r="O101"/>
    </row>
    <row r="102" spans="1:15" ht="15.75" hidden="1" customHeight="1">
      <c r="A102" s="1"/>
      <c r="B102" s="30" t="str">
        <f t="shared" si="146"/>
        <v>Ste FLORINE 3</v>
      </c>
      <c r="C102" s="1">
        <f t="shared" si="147"/>
        <v>4</v>
      </c>
      <c r="D102" s="1">
        <f t="shared" si="147"/>
        <v>2</v>
      </c>
      <c r="E102" s="1">
        <f t="shared" si="147"/>
        <v>-28</v>
      </c>
      <c r="F102" s="1">
        <f t="shared" si="147"/>
        <v>0</v>
      </c>
      <c r="G102" s="1">
        <f t="shared" si="147"/>
        <v>0</v>
      </c>
      <c r="H102" s="1">
        <f t="shared" si="147"/>
        <v>1</v>
      </c>
      <c r="I102" s="5">
        <f t="shared" si="113"/>
        <v>1</v>
      </c>
      <c r="J102" s="12">
        <f t="shared" si="114"/>
        <v>972004002</v>
      </c>
      <c r="K102" s="20"/>
      <c r="L102" s="30" t="s">
        <v>25</v>
      </c>
      <c r="M102" s="29"/>
      <c r="N102"/>
      <c r="O102"/>
    </row>
    <row r="103" spans="1:15" ht="15.75" hidden="1" customHeight="1">
      <c r="A103" s="1"/>
      <c r="B103" s="30">
        <f t="shared" si="146"/>
        <v>0</v>
      </c>
      <c r="C103" s="20">
        <f t="shared" ref="C103:H118" si="148">IF(M19="",0,M19)</f>
        <v>0</v>
      </c>
      <c r="D103" s="1">
        <f t="shared" si="148"/>
        <v>0</v>
      </c>
      <c r="E103" s="1">
        <f t="shared" si="148"/>
        <v>0</v>
      </c>
      <c r="F103" s="1">
        <f t="shared" si="148"/>
        <v>0</v>
      </c>
      <c r="G103" s="1">
        <f t="shared" si="148"/>
        <v>0</v>
      </c>
      <c r="H103" s="1">
        <f t="shared" si="148"/>
        <v>0</v>
      </c>
      <c r="I103" s="5">
        <f t="shared" si="113"/>
        <v>0</v>
      </c>
      <c r="J103" s="12">
        <f t="shared" si="114"/>
        <v>0</v>
      </c>
      <c r="K103" s="20"/>
      <c r="L103" s="30" t="s">
        <v>25</v>
      </c>
      <c r="M103" s="29"/>
      <c r="N103"/>
      <c r="O103"/>
    </row>
    <row r="104" spans="1:15" ht="15.75" hidden="1" customHeight="1">
      <c r="A104" s="1"/>
      <c r="B104" s="30" t="str">
        <f t="shared" si="146"/>
        <v>équipe B</v>
      </c>
      <c r="C104" s="20" t="str">
        <f t="shared" si="148"/>
        <v>Points</v>
      </c>
      <c r="D104" s="1" t="str">
        <f t="shared" si="148"/>
        <v>Parties gagnées</v>
      </c>
      <c r="E104" s="1" t="str">
        <f t="shared" si="148"/>
        <v>GA</v>
      </c>
      <c r="F104" s="1" t="str">
        <f t="shared" si="148"/>
        <v>G</v>
      </c>
      <c r="G104" s="1" t="str">
        <f t="shared" si="148"/>
        <v>N</v>
      </c>
      <c r="H104" s="1" t="str">
        <f t="shared" si="148"/>
        <v>P</v>
      </c>
      <c r="I104" s="5" t="e">
        <f t="shared" si="113"/>
        <v>#VALUE!</v>
      </c>
      <c r="J104" s="12" t="e">
        <f t="shared" si="114"/>
        <v>#VALUE!</v>
      </c>
      <c r="K104" s="20"/>
      <c r="L104" s="30" t="s">
        <v>25</v>
      </c>
      <c r="M104" s="29"/>
      <c r="N104"/>
      <c r="O104"/>
    </row>
    <row r="105" spans="1:15" ht="15.75" hidden="1" customHeight="1">
      <c r="A105" s="1"/>
      <c r="B105" s="30" t="str">
        <f t="shared" si="146"/>
        <v>BRIOUDE 3</v>
      </c>
      <c r="C105" s="1">
        <f t="shared" si="148"/>
        <v>14</v>
      </c>
      <c r="D105" s="1">
        <f t="shared" si="148"/>
        <v>3</v>
      </c>
      <c r="E105" s="1">
        <f t="shared" si="148"/>
        <v>-8</v>
      </c>
      <c r="F105" s="1">
        <f t="shared" si="148"/>
        <v>0</v>
      </c>
      <c r="G105" s="1">
        <f t="shared" si="148"/>
        <v>0</v>
      </c>
      <c r="H105" s="1">
        <f t="shared" si="148"/>
        <v>1</v>
      </c>
      <c r="I105" s="5">
        <f t="shared" si="113"/>
        <v>1</v>
      </c>
      <c r="J105" s="12">
        <f t="shared" si="114"/>
        <v>992014003</v>
      </c>
      <c r="K105" s="20"/>
      <c r="L105" s="30" t="s">
        <v>25</v>
      </c>
      <c r="M105" s="29"/>
      <c r="N105"/>
      <c r="O105"/>
    </row>
    <row r="106" spans="1:15" ht="15.75" hidden="1" customHeight="1">
      <c r="A106" s="1"/>
      <c r="B106" s="30" t="str">
        <f t="shared" si="146"/>
        <v>ARVANT 2</v>
      </c>
      <c r="C106" s="1">
        <f t="shared" si="148"/>
        <v>10</v>
      </c>
      <c r="D106" s="1">
        <f t="shared" si="148"/>
        <v>2</v>
      </c>
      <c r="E106" s="1">
        <f t="shared" si="148"/>
        <v>-16</v>
      </c>
      <c r="F106" s="1">
        <f t="shared" si="148"/>
        <v>0</v>
      </c>
      <c r="G106" s="1">
        <f t="shared" si="148"/>
        <v>0</v>
      </c>
      <c r="H106" s="1">
        <f t="shared" si="148"/>
        <v>1</v>
      </c>
      <c r="I106" s="5">
        <f t="shared" si="113"/>
        <v>1</v>
      </c>
      <c r="J106" s="12">
        <f t="shared" si="114"/>
        <v>984010002</v>
      </c>
      <c r="K106" s="20"/>
      <c r="L106" s="30" t="s">
        <v>25</v>
      </c>
      <c r="M106" s="29"/>
      <c r="N106"/>
      <c r="O106"/>
    </row>
    <row r="107" spans="1:15" ht="15.75" hidden="1" customHeight="1">
      <c r="A107" s="1"/>
      <c r="B107" s="30" t="str">
        <f t="shared" si="146"/>
        <v>ARVANT 3</v>
      </c>
      <c r="C107" s="1">
        <f t="shared" si="148"/>
        <v>24</v>
      </c>
      <c r="D107" s="1">
        <f t="shared" si="148"/>
        <v>6</v>
      </c>
      <c r="E107" s="1">
        <f t="shared" si="148"/>
        <v>12</v>
      </c>
      <c r="F107" s="1">
        <f t="shared" si="148"/>
        <v>1</v>
      </c>
      <c r="G107" s="1">
        <f t="shared" si="148"/>
        <v>0</v>
      </c>
      <c r="H107" s="1">
        <f t="shared" si="148"/>
        <v>0</v>
      </c>
      <c r="I107" s="5">
        <f t="shared" si="113"/>
        <v>3</v>
      </c>
      <c r="J107" s="12">
        <f t="shared" si="114"/>
        <v>3012024006</v>
      </c>
      <c r="K107" s="20"/>
      <c r="L107" s="30" t="s">
        <v>25</v>
      </c>
      <c r="M107" s="29"/>
      <c r="N107"/>
      <c r="O107"/>
    </row>
    <row r="108" spans="1:15" ht="15.75" hidden="1" customHeight="1">
      <c r="A108" s="1"/>
      <c r="B108" s="30" t="str">
        <f t="shared" si="146"/>
        <v>VIEILLE BRIOUDE</v>
      </c>
      <c r="C108" s="1">
        <f t="shared" si="148"/>
        <v>16</v>
      </c>
      <c r="D108" s="1">
        <f t="shared" si="148"/>
        <v>6</v>
      </c>
      <c r="E108" s="1">
        <f t="shared" si="148"/>
        <v>-4</v>
      </c>
      <c r="F108" s="1">
        <f t="shared" si="148"/>
        <v>0</v>
      </c>
      <c r="G108" s="1">
        <f t="shared" si="148"/>
        <v>0</v>
      </c>
      <c r="H108" s="1">
        <f t="shared" si="148"/>
        <v>1</v>
      </c>
      <c r="I108" s="5">
        <f t="shared" si="113"/>
        <v>1</v>
      </c>
      <c r="J108" s="12">
        <f t="shared" si="114"/>
        <v>996016006</v>
      </c>
      <c r="K108" s="20"/>
      <c r="L108" s="30" t="s">
        <v>25</v>
      </c>
      <c r="M108" s="29"/>
      <c r="N108"/>
      <c r="O108"/>
    </row>
    <row r="109" spans="1:15" ht="15.75" hidden="1" customHeight="1">
      <c r="A109" s="1"/>
      <c r="B109" s="30">
        <f t="shared" si="146"/>
        <v>0</v>
      </c>
      <c r="C109" s="1">
        <f t="shared" si="148"/>
        <v>0</v>
      </c>
      <c r="D109" s="1">
        <f t="shared" si="148"/>
        <v>0</v>
      </c>
      <c r="E109" s="1">
        <f t="shared" si="148"/>
        <v>0</v>
      </c>
      <c r="F109" s="1">
        <f t="shared" si="148"/>
        <v>0</v>
      </c>
      <c r="G109" s="1">
        <f t="shared" si="148"/>
        <v>0</v>
      </c>
      <c r="H109" s="1">
        <f t="shared" si="148"/>
        <v>0</v>
      </c>
      <c r="I109" s="5">
        <f t="shared" si="113"/>
        <v>0</v>
      </c>
      <c r="J109" s="12">
        <f t="shared" si="114"/>
        <v>0</v>
      </c>
      <c r="K109" s="20"/>
      <c r="L109" s="30" t="s">
        <v>25</v>
      </c>
      <c r="M109" s="29"/>
      <c r="N109"/>
      <c r="O109"/>
    </row>
    <row r="110" spans="1:15" ht="15.75" hidden="1" customHeight="1">
      <c r="A110" s="1"/>
      <c r="B110" s="30" t="str">
        <f t="shared" si="146"/>
        <v>équipe B</v>
      </c>
      <c r="C110" s="20" t="str">
        <f t="shared" si="148"/>
        <v>Points</v>
      </c>
      <c r="D110" s="1" t="str">
        <f t="shared" si="148"/>
        <v>Parties gagnées</v>
      </c>
      <c r="E110" s="1" t="str">
        <f t="shared" si="148"/>
        <v>GA</v>
      </c>
      <c r="F110" s="1" t="str">
        <f t="shared" si="148"/>
        <v>G</v>
      </c>
      <c r="G110" s="1" t="str">
        <f t="shared" si="148"/>
        <v>N</v>
      </c>
      <c r="H110" s="1" t="str">
        <f t="shared" si="148"/>
        <v>P</v>
      </c>
      <c r="I110" s="5" t="e">
        <f t="shared" si="113"/>
        <v>#VALUE!</v>
      </c>
      <c r="J110" s="12" t="e">
        <f t="shared" si="114"/>
        <v>#VALUE!</v>
      </c>
      <c r="K110" s="20"/>
      <c r="L110" s="30" t="s">
        <v>25</v>
      </c>
      <c r="M110" s="29"/>
      <c r="N110"/>
      <c r="O110"/>
    </row>
    <row r="111" spans="1:15" ht="15.75" hidden="1" customHeight="1">
      <c r="A111" s="1"/>
      <c r="B111" s="30" t="str">
        <f t="shared" si="146"/>
        <v>ARVANT 3</v>
      </c>
      <c r="C111" s="1">
        <f t="shared" si="148"/>
        <v>18</v>
      </c>
      <c r="D111" s="1">
        <f t="shared" si="148"/>
        <v>5</v>
      </c>
      <c r="E111" s="1">
        <f t="shared" si="148"/>
        <v>0</v>
      </c>
      <c r="F111" s="1">
        <f t="shared" si="148"/>
        <v>0</v>
      </c>
      <c r="G111" s="1">
        <f t="shared" si="148"/>
        <v>1</v>
      </c>
      <c r="H111" s="1">
        <f t="shared" si="148"/>
        <v>0</v>
      </c>
      <c r="I111" s="5">
        <f t="shared" si="113"/>
        <v>2</v>
      </c>
      <c r="J111" s="12">
        <f t="shared" si="114"/>
        <v>2000018005</v>
      </c>
      <c r="K111" s="20"/>
      <c r="L111" s="30" t="s">
        <v>25</v>
      </c>
      <c r="M111" s="29"/>
      <c r="N111"/>
      <c r="O111"/>
    </row>
    <row r="112" spans="1:15" ht="15.75" hidden="1" customHeight="1">
      <c r="A112" s="1"/>
      <c r="B112" s="30" t="str">
        <f t="shared" si="146"/>
        <v>Ste FLORINE 3</v>
      </c>
      <c r="C112" s="1">
        <f t="shared" si="148"/>
        <v>14</v>
      </c>
      <c r="D112" s="1">
        <f t="shared" si="148"/>
        <v>4</v>
      </c>
      <c r="E112" s="1">
        <f t="shared" si="148"/>
        <v>-8</v>
      </c>
      <c r="F112" s="1">
        <f t="shared" si="148"/>
        <v>0</v>
      </c>
      <c r="G112" s="1">
        <f t="shared" si="148"/>
        <v>0</v>
      </c>
      <c r="H112" s="1">
        <f t="shared" si="148"/>
        <v>1</v>
      </c>
      <c r="I112" s="5">
        <f t="shared" si="113"/>
        <v>1</v>
      </c>
      <c r="J112" s="12">
        <f t="shared" si="114"/>
        <v>992014004</v>
      </c>
      <c r="K112" s="20"/>
      <c r="L112" s="30" t="s">
        <v>25</v>
      </c>
      <c r="M112" s="29"/>
      <c r="N112"/>
      <c r="O112"/>
    </row>
    <row r="113" spans="1:15" ht="15.75" hidden="1" customHeight="1">
      <c r="A113" s="1"/>
      <c r="B113" s="30" t="str">
        <f t="shared" si="146"/>
        <v>VIEILLE BRIOUDE</v>
      </c>
      <c r="C113" s="1">
        <f t="shared" si="148"/>
        <v>28</v>
      </c>
      <c r="D113" s="1">
        <f t="shared" si="148"/>
        <v>8</v>
      </c>
      <c r="E113" s="1">
        <f t="shared" si="148"/>
        <v>20</v>
      </c>
      <c r="F113" s="1">
        <f t="shared" si="148"/>
        <v>1</v>
      </c>
      <c r="G113" s="1">
        <f t="shared" si="148"/>
        <v>0</v>
      </c>
      <c r="H113" s="1">
        <f t="shared" si="148"/>
        <v>0</v>
      </c>
      <c r="I113" s="5">
        <f t="shared" si="113"/>
        <v>3</v>
      </c>
      <c r="J113" s="12">
        <f t="shared" si="114"/>
        <v>3020028008</v>
      </c>
      <c r="K113" s="20"/>
      <c r="L113" s="30" t="s">
        <v>25</v>
      </c>
      <c r="M113" s="29"/>
      <c r="N113"/>
      <c r="O113"/>
    </row>
    <row r="114" spans="1:15" ht="15.75" hidden="1" customHeight="1">
      <c r="A114" s="1"/>
      <c r="B114" s="30" t="str">
        <f t="shared" si="146"/>
        <v>ARVANT 2</v>
      </c>
      <c r="C114" s="1">
        <f t="shared" si="148"/>
        <v>10</v>
      </c>
      <c r="D114" s="1">
        <f t="shared" si="148"/>
        <v>3</v>
      </c>
      <c r="E114" s="1">
        <f t="shared" si="148"/>
        <v>-16</v>
      </c>
      <c r="F114" s="1">
        <f t="shared" si="148"/>
        <v>0</v>
      </c>
      <c r="G114" s="1">
        <f t="shared" si="148"/>
        <v>0</v>
      </c>
      <c r="H114" s="1">
        <f t="shared" si="148"/>
        <v>1</v>
      </c>
      <c r="I114" s="5">
        <f t="shared" si="113"/>
        <v>1</v>
      </c>
      <c r="J114" s="12">
        <f t="shared" si="114"/>
        <v>984010003</v>
      </c>
      <c r="K114" s="20"/>
      <c r="L114" s="30" t="s">
        <v>25</v>
      </c>
      <c r="M114" s="29"/>
      <c r="N114"/>
      <c r="O114"/>
    </row>
    <row r="115" spans="1:15" ht="15.75" hidden="1" customHeight="1">
      <c r="A115" s="1"/>
      <c r="B115" s="30">
        <f t="shared" si="146"/>
        <v>0</v>
      </c>
      <c r="C115" s="1">
        <f t="shared" si="148"/>
        <v>0</v>
      </c>
      <c r="D115" s="1">
        <f t="shared" si="148"/>
        <v>0</v>
      </c>
      <c r="E115" s="1">
        <f t="shared" si="148"/>
        <v>0</v>
      </c>
      <c r="F115" s="1">
        <f t="shared" si="148"/>
        <v>0</v>
      </c>
      <c r="G115" s="1">
        <f t="shared" si="148"/>
        <v>0</v>
      </c>
      <c r="H115" s="1">
        <f t="shared" si="148"/>
        <v>0</v>
      </c>
      <c r="I115" s="5">
        <f t="shared" si="113"/>
        <v>0</v>
      </c>
      <c r="J115" s="12">
        <f t="shared" si="114"/>
        <v>0</v>
      </c>
      <c r="K115" s="20"/>
      <c r="L115" s="30" t="s">
        <v>25</v>
      </c>
      <c r="M115" s="29"/>
      <c r="N115"/>
      <c r="O115"/>
    </row>
    <row r="116" spans="1:15" ht="15.75" hidden="1" customHeight="1">
      <c r="A116" s="1"/>
      <c r="B116" s="30" t="str">
        <f t="shared" si="146"/>
        <v>équipe B</v>
      </c>
      <c r="C116" s="20" t="str">
        <f t="shared" si="148"/>
        <v>Points</v>
      </c>
      <c r="D116" s="1" t="str">
        <f t="shared" si="148"/>
        <v>Parties gagnées</v>
      </c>
      <c r="E116" s="1" t="str">
        <f t="shared" si="148"/>
        <v>GA</v>
      </c>
      <c r="F116" s="1" t="str">
        <f t="shared" si="148"/>
        <v>G</v>
      </c>
      <c r="G116" s="1" t="str">
        <f t="shared" si="148"/>
        <v>N</v>
      </c>
      <c r="H116" s="1" t="str">
        <f t="shared" si="148"/>
        <v>P</v>
      </c>
      <c r="I116" s="5" t="e">
        <f t="shared" si="113"/>
        <v>#VALUE!</v>
      </c>
      <c r="J116" s="12" t="e">
        <f t="shared" si="114"/>
        <v>#VALUE!</v>
      </c>
      <c r="K116" s="20"/>
      <c r="L116" s="30" t="s">
        <v>25</v>
      </c>
      <c r="M116" s="29"/>
      <c r="N116"/>
      <c r="O116"/>
    </row>
    <row r="117" spans="1:15" ht="15.75" hidden="1" customHeight="1">
      <c r="A117" s="1"/>
      <c r="B117" s="30" t="str">
        <f t="shared" si="146"/>
        <v>BRIOUDE 2</v>
      </c>
      <c r="C117" s="1">
        <f t="shared" si="148"/>
        <v>0</v>
      </c>
      <c r="D117" s="1">
        <f t="shared" si="148"/>
        <v>0</v>
      </c>
      <c r="E117" s="1">
        <f t="shared" si="148"/>
        <v>0</v>
      </c>
      <c r="F117" s="1">
        <f t="shared" si="148"/>
        <v>0</v>
      </c>
      <c r="G117" s="1">
        <f t="shared" si="148"/>
        <v>0</v>
      </c>
      <c r="H117" s="1">
        <f t="shared" si="148"/>
        <v>0</v>
      </c>
      <c r="I117" s="5">
        <f t="shared" si="113"/>
        <v>0</v>
      </c>
      <c r="J117" s="12">
        <f t="shared" si="114"/>
        <v>0</v>
      </c>
      <c r="K117" s="20"/>
      <c r="L117" s="30" t="s">
        <v>25</v>
      </c>
      <c r="M117" s="29"/>
      <c r="N117"/>
      <c r="O117"/>
    </row>
    <row r="118" spans="1:15" ht="15.75" hidden="1" customHeight="1">
      <c r="A118" s="1"/>
      <c r="B118" s="30" t="str">
        <f t="shared" si="146"/>
        <v>BRIOUDE 3</v>
      </c>
      <c r="C118" s="1">
        <f t="shared" si="148"/>
        <v>0</v>
      </c>
      <c r="D118" s="1">
        <f t="shared" si="148"/>
        <v>0</v>
      </c>
      <c r="E118" s="1">
        <f t="shared" si="148"/>
        <v>0</v>
      </c>
      <c r="F118" s="1">
        <f t="shared" si="148"/>
        <v>0</v>
      </c>
      <c r="G118" s="1">
        <f t="shared" si="148"/>
        <v>0</v>
      </c>
      <c r="H118" s="1">
        <f t="shared" si="148"/>
        <v>0</v>
      </c>
      <c r="I118" s="5">
        <f t="shared" si="113"/>
        <v>0</v>
      </c>
      <c r="J118" s="12">
        <f t="shared" si="114"/>
        <v>0</v>
      </c>
      <c r="K118" s="20"/>
      <c r="L118" s="30" t="s">
        <v>25</v>
      </c>
      <c r="M118" s="29"/>
      <c r="N118"/>
      <c r="O118"/>
    </row>
    <row r="119" spans="1:15" ht="15.75" hidden="1" customHeight="1">
      <c r="A119" s="1"/>
      <c r="B119" s="30" t="str">
        <f t="shared" si="146"/>
        <v>VIEILLE BRIOUDE</v>
      </c>
      <c r="C119" s="1">
        <f t="shared" ref="C119:H134" si="149">IF(M35="",0,M35)</f>
        <v>0</v>
      </c>
      <c r="D119" s="1">
        <f t="shared" si="149"/>
        <v>0</v>
      </c>
      <c r="E119" s="1">
        <f t="shared" si="149"/>
        <v>0</v>
      </c>
      <c r="F119" s="1">
        <f t="shared" si="149"/>
        <v>0</v>
      </c>
      <c r="G119" s="1">
        <f t="shared" si="149"/>
        <v>0</v>
      </c>
      <c r="H119" s="1">
        <f t="shared" si="149"/>
        <v>0</v>
      </c>
      <c r="I119" s="5">
        <f t="shared" si="113"/>
        <v>0</v>
      </c>
      <c r="J119" s="12">
        <f t="shared" si="114"/>
        <v>0</v>
      </c>
      <c r="K119" s="20"/>
      <c r="L119" s="30" t="s">
        <v>25</v>
      </c>
      <c r="M119" s="29"/>
      <c r="N119"/>
      <c r="O119"/>
    </row>
    <row r="120" spans="1:15" ht="15.75" hidden="1" customHeight="1">
      <c r="A120" s="1"/>
      <c r="B120" s="30" t="str">
        <f t="shared" si="146"/>
        <v>LAVOUTE CH.</v>
      </c>
      <c r="C120" s="1">
        <f t="shared" si="149"/>
        <v>0</v>
      </c>
      <c r="D120" s="1">
        <f t="shared" si="149"/>
        <v>0</v>
      </c>
      <c r="E120" s="1">
        <f t="shared" si="149"/>
        <v>0</v>
      </c>
      <c r="F120" s="1">
        <f t="shared" si="149"/>
        <v>0</v>
      </c>
      <c r="G120" s="1">
        <f t="shared" si="149"/>
        <v>0</v>
      </c>
      <c r="H120" s="1">
        <f t="shared" si="149"/>
        <v>0</v>
      </c>
      <c r="I120" s="5">
        <f t="shared" si="113"/>
        <v>0</v>
      </c>
      <c r="J120" s="12">
        <f t="shared" si="114"/>
        <v>0</v>
      </c>
      <c r="K120" s="20"/>
      <c r="L120" s="30" t="s">
        <v>25</v>
      </c>
      <c r="M120" s="29"/>
      <c r="N120"/>
      <c r="O120"/>
    </row>
    <row r="121" spans="1:15" ht="15.75" hidden="1" customHeight="1">
      <c r="A121" s="1"/>
      <c r="B121" s="30">
        <f t="shared" si="146"/>
        <v>0</v>
      </c>
      <c r="C121" s="1">
        <f t="shared" si="149"/>
        <v>0</v>
      </c>
      <c r="D121" s="1">
        <f t="shared" si="149"/>
        <v>0</v>
      </c>
      <c r="E121" s="1">
        <f t="shared" si="149"/>
        <v>0</v>
      </c>
      <c r="F121" s="1">
        <f t="shared" si="149"/>
        <v>0</v>
      </c>
      <c r="G121" s="1">
        <f t="shared" si="149"/>
        <v>0</v>
      </c>
      <c r="H121" s="1">
        <f t="shared" si="149"/>
        <v>0</v>
      </c>
      <c r="I121" s="5">
        <f t="shared" si="113"/>
        <v>0</v>
      </c>
      <c r="J121" s="12">
        <f t="shared" si="114"/>
        <v>0</v>
      </c>
      <c r="K121" s="20"/>
      <c r="L121" s="30" t="s">
        <v>25</v>
      </c>
      <c r="M121" s="29"/>
      <c r="N121"/>
      <c r="O121"/>
    </row>
    <row r="122" spans="1:15" ht="15.75" hidden="1" customHeight="1">
      <c r="A122" s="1"/>
      <c r="B122" s="30" t="str">
        <f t="shared" si="146"/>
        <v>équipe B</v>
      </c>
      <c r="C122" s="20" t="str">
        <f t="shared" si="149"/>
        <v>Points</v>
      </c>
      <c r="D122" s="1" t="str">
        <f t="shared" si="149"/>
        <v>Parties gagnées</v>
      </c>
      <c r="E122" s="1" t="str">
        <f t="shared" si="149"/>
        <v>GA</v>
      </c>
      <c r="F122" s="1" t="str">
        <f t="shared" si="149"/>
        <v>G</v>
      </c>
      <c r="G122" s="1" t="str">
        <f t="shared" si="149"/>
        <v>N</v>
      </c>
      <c r="H122" s="1" t="str">
        <f t="shared" si="149"/>
        <v>P</v>
      </c>
      <c r="I122" s="5" t="e">
        <f t="shared" si="113"/>
        <v>#VALUE!</v>
      </c>
      <c r="J122" s="12" t="e">
        <f t="shared" si="114"/>
        <v>#VALUE!</v>
      </c>
      <c r="K122" s="20"/>
      <c r="L122" s="30" t="s">
        <v>25</v>
      </c>
      <c r="M122" s="29"/>
      <c r="N122"/>
      <c r="O122"/>
    </row>
    <row r="123" spans="1:15" ht="15.75" hidden="1" customHeight="1">
      <c r="A123" s="1"/>
      <c r="B123" s="30" t="str">
        <f t="shared" si="146"/>
        <v>BRIOUDE 1</v>
      </c>
      <c r="C123" s="1">
        <f t="shared" si="149"/>
        <v>0</v>
      </c>
      <c r="D123" s="1">
        <f t="shared" si="149"/>
        <v>0</v>
      </c>
      <c r="E123" s="1">
        <f t="shared" si="149"/>
        <v>0</v>
      </c>
      <c r="F123" s="1">
        <f t="shared" si="149"/>
        <v>0</v>
      </c>
      <c r="G123" s="1">
        <f t="shared" si="149"/>
        <v>0</v>
      </c>
      <c r="H123" s="1">
        <f t="shared" si="149"/>
        <v>0</v>
      </c>
      <c r="I123" s="5">
        <f t="shared" si="113"/>
        <v>0</v>
      </c>
      <c r="J123" s="12">
        <f t="shared" si="114"/>
        <v>0</v>
      </c>
      <c r="K123" s="20"/>
      <c r="L123" s="30" t="s">
        <v>25</v>
      </c>
      <c r="M123" s="29"/>
      <c r="N123"/>
      <c r="O123"/>
    </row>
    <row r="124" spans="1:15" ht="15.75" hidden="1" customHeight="1">
      <c r="A124" s="1"/>
      <c r="B124" s="30" t="str">
        <f t="shared" si="146"/>
        <v>ARVANT 3</v>
      </c>
      <c r="C124" s="1">
        <f t="shared" si="149"/>
        <v>0</v>
      </c>
      <c r="D124" s="1">
        <f t="shared" si="149"/>
        <v>0</v>
      </c>
      <c r="E124" s="1">
        <f t="shared" si="149"/>
        <v>0</v>
      </c>
      <c r="F124" s="1">
        <f t="shared" si="149"/>
        <v>0</v>
      </c>
      <c r="G124" s="1">
        <f t="shared" si="149"/>
        <v>0</v>
      </c>
      <c r="H124" s="1">
        <f t="shared" si="149"/>
        <v>0</v>
      </c>
      <c r="I124" s="5">
        <f t="shared" si="113"/>
        <v>0</v>
      </c>
      <c r="J124" s="12">
        <f t="shared" si="114"/>
        <v>0</v>
      </c>
      <c r="K124" s="20"/>
      <c r="L124" s="30" t="s">
        <v>25</v>
      </c>
      <c r="M124" s="29"/>
      <c r="N124"/>
      <c r="O124"/>
    </row>
    <row r="125" spans="1:15" ht="15.75" hidden="1" customHeight="1">
      <c r="A125" s="1"/>
      <c r="B125" s="30" t="str">
        <f t="shared" si="146"/>
        <v>Ste FLORINE 3</v>
      </c>
      <c r="C125" s="1">
        <f t="shared" si="149"/>
        <v>0</v>
      </c>
      <c r="D125" s="1">
        <f t="shared" si="149"/>
        <v>0</v>
      </c>
      <c r="E125" s="1">
        <f t="shared" si="149"/>
        <v>0</v>
      </c>
      <c r="F125" s="1">
        <f t="shared" si="149"/>
        <v>0</v>
      </c>
      <c r="G125" s="1">
        <f t="shared" si="149"/>
        <v>0</v>
      </c>
      <c r="H125" s="1">
        <f t="shared" si="149"/>
        <v>0</v>
      </c>
      <c r="I125" s="5">
        <f t="shared" si="113"/>
        <v>0</v>
      </c>
      <c r="J125" s="12">
        <f t="shared" si="114"/>
        <v>0</v>
      </c>
      <c r="K125" s="20"/>
      <c r="L125" s="30" t="s">
        <v>25</v>
      </c>
      <c r="M125" s="29"/>
      <c r="N125"/>
      <c r="O125"/>
    </row>
    <row r="126" spans="1:15" ht="15.75" hidden="1" customHeight="1">
      <c r="A126" s="1"/>
      <c r="B126" s="30" t="str">
        <f t="shared" si="146"/>
        <v>ARVANT 2</v>
      </c>
      <c r="C126" s="1">
        <f t="shared" si="149"/>
        <v>0</v>
      </c>
      <c r="D126" s="1">
        <f t="shared" si="149"/>
        <v>0</v>
      </c>
      <c r="E126" s="1">
        <f t="shared" si="149"/>
        <v>0</v>
      </c>
      <c r="F126" s="1">
        <f t="shared" si="149"/>
        <v>0</v>
      </c>
      <c r="G126" s="1">
        <f t="shared" si="149"/>
        <v>0</v>
      </c>
      <c r="H126" s="1">
        <f t="shared" si="149"/>
        <v>0</v>
      </c>
      <c r="I126" s="5">
        <f t="shared" si="113"/>
        <v>0</v>
      </c>
      <c r="J126" s="12">
        <f t="shared" si="114"/>
        <v>0</v>
      </c>
      <c r="K126" s="20"/>
      <c r="L126" s="30" t="s">
        <v>25</v>
      </c>
      <c r="M126" s="29"/>
      <c r="N126"/>
      <c r="O126"/>
    </row>
    <row r="127" spans="1:15" ht="15.75" hidden="1" customHeight="1">
      <c r="A127" s="1"/>
      <c r="B127" s="30">
        <f t="shared" si="146"/>
        <v>0</v>
      </c>
      <c r="C127" s="1">
        <f t="shared" si="149"/>
        <v>0</v>
      </c>
      <c r="D127" s="1">
        <f t="shared" si="149"/>
        <v>0</v>
      </c>
      <c r="E127" s="1">
        <f t="shared" si="149"/>
        <v>0</v>
      </c>
      <c r="F127" s="1">
        <f t="shared" si="149"/>
        <v>0</v>
      </c>
      <c r="G127" s="1">
        <f t="shared" si="149"/>
        <v>0</v>
      </c>
      <c r="H127" s="1">
        <f t="shared" si="149"/>
        <v>0</v>
      </c>
      <c r="I127" s="5">
        <f t="shared" si="113"/>
        <v>0</v>
      </c>
      <c r="J127" s="12">
        <f t="shared" si="114"/>
        <v>0</v>
      </c>
      <c r="K127" s="20"/>
      <c r="L127" s="30" t="s">
        <v>25</v>
      </c>
      <c r="M127" s="29"/>
      <c r="N127"/>
      <c r="O127"/>
    </row>
    <row r="128" spans="1:15" ht="15.75" hidden="1" customHeight="1">
      <c r="A128" s="1"/>
      <c r="B128" s="30" t="str">
        <f t="shared" si="146"/>
        <v>équipe B</v>
      </c>
      <c r="C128" s="20" t="str">
        <f t="shared" si="149"/>
        <v>Points</v>
      </c>
      <c r="D128" s="1" t="str">
        <f t="shared" si="149"/>
        <v>Parties gagnées</v>
      </c>
      <c r="E128" s="1" t="str">
        <f t="shared" si="149"/>
        <v>GA</v>
      </c>
      <c r="F128" s="1" t="str">
        <f t="shared" si="149"/>
        <v>G</v>
      </c>
      <c r="G128" s="1" t="str">
        <f t="shared" si="149"/>
        <v>N</v>
      </c>
      <c r="H128" s="1" t="str">
        <f t="shared" si="149"/>
        <v>P</v>
      </c>
      <c r="I128" s="5" t="e">
        <f t="shared" si="113"/>
        <v>#VALUE!</v>
      </c>
      <c r="J128" s="12" t="e">
        <f t="shared" si="114"/>
        <v>#VALUE!</v>
      </c>
      <c r="K128" s="20"/>
      <c r="L128" s="30" t="s">
        <v>25</v>
      </c>
      <c r="M128" s="29"/>
      <c r="N128"/>
      <c r="O128"/>
    </row>
    <row r="129" spans="1:15" ht="15.75" hidden="1" customHeight="1">
      <c r="A129" s="1"/>
      <c r="B129" s="30" t="str">
        <f t="shared" si="146"/>
        <v>ARVANT 3</v>
      </c>
      <c r="C129" s="1">
        <f t="shared" si="149"/>
        <v>0</v>
      </c>
      <c r="D129" s="1">
        <f t="shared" si="149"/>
        <v>0</v>
      </c>
      <c r="E129" s="1">
        <f t="shared" si="149"/>
        <v>0</v>
      </c>
      <c r="F129" s="1">
        <f t="shared" si="149"/>
        <v>0</v>
      </c>
      <c r="G129" s="1">
        <f t="shared" si="149"/>
        <v>0</v>
      </c>
      <c r="H129" s="1">
        <f t="shared" si="149"/>
        <v>0</v>
      </c>
      <c r="I129" s="5">
        <f t="shared" si="113"/>
        <v>0</v>
      </c>
      <c r="J129" s="12">
        <f t="shared" si="114"/>
        <v>0</v>
      </c>
      <c r="K129" s="20"/>
      <c r="L129" s="30" t="s">
        <v>25</v>
      </c>
      <c r="M129" s="29"/>
      <c r="N129"/>
      <c r="O129"/>
    </row>
    <row r="130" spans="1:15" ht="15.75" hidden="1" customHeight="1">
      <c r="A130" s="1"/>
      <c r="B130" s="30" t="str">
        <f t="shared" si="146"/>
        <v>LAVOUTE CH.</v>
      </c>
      <c r="C130" s="1">
        <f t="shared" si="149"/>
        <v>0</v>
      </c>
      <c r="D130" s="1">
        <f t="shared" si="149"/>
        <v>0</v>
      </c>
      <c r="E130" s="1">
        <f t="shared" si="149"/>
        <v>0</v>
      </c>
      <c r="F130" s="1">
        <f t="shared" si="149"/>
        <v>0</v>
      </c>
      <c r="G130" s="1">
        <f t="shared" si="149"/>
        <v>0</v>
      </c>
      <c r="H130" s="1">
        <f t="shared" si="149"/>
        <v>0</v>
      </c>
      <c r="I130" s="5">
        <f t="shared" si="113"/>
        <v>0</v>
      </c>
      <c r="J130" s="12">
        <f t="shared" si="114"/>
        <v>0</v>
      </c>
      <c r="K130" s="20"/>
      <c r="L130" s="30" t="s">
        <v>25</v>
      </c>
      <c r="M130" s="29"/>
      <c r="N130"/>
      <c r="O130"/>
    </row>
    <row r="131" spans="1:15" ht="15.75" hidden="1" customHeight="1">
      <c r="A131" s="1"/>
      <c r="B131" s="30" t="str">
        <f t="shared" si="146"/>
        <v>BRIOUDE 1</v>
      </c>
      <c r="C131" s="1">
        <f t="shared" si="149"/>
        <v>0</v>
      </c>
      <c r="D131" s="1">
        <f t="shared" si="149"/>
        <v>0</v>
      </c>
      <c r="E131" s="1">
        <f t="shared" si="149"/>
        <v>0</v>
      </c>
      <c r="F131" s="1">
        <f t="shared" si="149"/>
        <v>0</v>
      </c>
      <c r="G131" s="1">
        <f t="shared" si="149"/>
        <v>0</v>
      </c>
      <c r="H131" s="1">
        <f t="shared" si="149"/>
        <v>0</v>
      </c>
      <c r="I131" s="5">
        <f t="shared" si="113"/>
        <v>0</v>
      </c>
      <c r="J131" s="12">
        <f t="shared" si="114"/>
        <v>0</v>
      </c>
      <c r="K131" s="20"/>
      <c r="L131" s="30" t="s">
        <v>25</v>
      </c>
      <c r="M131" s="29"/>
      <c r="N131"/>
      <c r="O131"/>
    </row>
    <row r="132" spans="1:15" ht="15.75" hidden="1" customHeight="1">
      <c r="A132" s="1"/>
      <c r="B132" s="30" t="str">
        <f t="shared" si="146"/>
        <v>Ste FLORINE 3</v>
      </c>
      <c r="C132" s="1">
        <f t="shared" si="149"/>
        <v>0</v>
      </c>
      <c r="D132" s="1">
        <f t="shared" si="149"/>
        <v>0</v>
      </c>
      <c r="E132" s="1">
        <f t="shared" si="149"/>
        <v>0</v>
      </c>
      <c r="F132" s="1">
        <f t="shared" si="149"/>
        <v>0</v>
      </c>
      <c r="G132" s="1">
        <f t="shared" si="149"/>
        <v>0</v>
      </c>
      <c r="H132" s="1">
        <f t="shared" si="149"/>
        <v>0</v>
      </c>
      <c r="I132" s="5">
        <f t="shared" ref="I132:I169" si="150">IF(C132="","",(F132*3+G132*2+H132*1))</f>
        <v>0</v>
      </c>
      <c r="J132" s="12">
        <f t="shared" ref="J132:J169" si="151">IF(C132="",0,D132+C132*1000+E132*1000000+I132*1000000000)</f>
        <v>0</v>
      </c>
      <c r="K132" s="20"/>
      <c r="L132" s="30" t="s">
        <v>25</v>
      </c>
      <c r="M132" s="29"/>
      <c r="N132"/>
      <c r="O132"/>
    </row>
    <row r="133" spans="1:15" ht="15.75" hidden="1" customHeight="1">
      <c r="A133" s="1"/>
      <c r="B133" s="30">
        <f t="shared" si="146"/>
        <v>0</v>
      </c>
      <c r="C133" s="1">
        <f t="shared" si="149"/>
        <v>0</v>
      </c>
      <c r="D133" s="1">
        <f t="shared" si="149"/>
        <v>0</v>
      </c>
      <c r="E133" s="1">
        <f t="shared" si="149"/>
        <v>0</v>
      </c>
      <c r="F133" s="1">
        <f t="shared" si="149"/>
        <v>0</v>
      </c>
      <c r="G133" s="1">
        <f t="shared" si="149"/>
        <v>0</v>
      </c>
      <c r="H133" s="1">
        <f t="shared" si="149"/>
        <v>0</v>
      </c>
      <c r="I133" s="5">
        <f t="shared" si="150"/>
        <v>0</v>
      </c>
      <c r="J133" s="12">
        <f t="shared" si="151"/>
        <v>0</v>
      </c>
      <c r="K133" s="20"/>
      <c r="L133" s="30" t="s">
        <v>25</v>
      </c>
      <c r="M133" s="29"/>
      <c r="N133"/>
      <c r="O133"/>
    </row>
    <row r="134" spans="1:15" ht="15.75" hidden="1" customHeight="1">
      <c r="A134" s="1"/>
      <c r="B134" s="30" t="str">
        <f t="shared" si="146"/>
        <v>équipe B</v>
      </c>
      <c r="C134" s="20" t="str">
        <f t="shared" si="149"/>
        <v>Points</v>
      </c>
      <c r="D134" s="1" t="str">
        <f t="shared" si="149"/>
        <v>Parties gagnées</v>
      </c>
      <c r="E134" s="1" t="str">
        <f t="shared" si="149"/>
        <v>GA</v>
      </c>
      <c r="F134" s="1" t="str">
        <f t="shared" si="149"/>
        <v>G</v>
      </c>
      <c r="G134" s="1" t="str">
        <f t="shared" si="149"/>
        <v>N</v>
      </c>
      <c r="H134" s="1" t="str">
        <f t="shared" si="149"/>
        <v>P</v>
      </c>
      <c r="I134" s="5" t="e">
        <f t="shared" si="150"/>
        <v>#VALUE!</v>
      </c>
      <c r="J134" s="12" t="e">
        <f t="shared" si="151"/>
        <v>#VALUE!</v>
      </c>
      <c r="K134" s="20"/>
      <c r="L134" s="30" t="s">
        <v>25</v>
      </c>
      <c r="M134" s="29"/>
      <c r="N134"/>
      <c r="O134"/>
    </row>
    <row r="135" spans="1:15" ht="15.75" hidden="1" customHeight="1">
      <c r="A135" s="1"/>
      <c r="B135" s="30" t="str">
        <f t="shared" si="146"/>
        <v>ARVANT 2</v>
      </c>
      <c r="C135" s="1">
        <f t="shared" ref="C135:H150" si="152">IF(M51="",0,M51)</f>
        <v>0</v>
      </c>
      <c r="D135" s="1">
        <f t="shared" si="152"/>
        <v>0</v>
      </c>
      <c r="E135" s="1">
        <f t="shared" si="152"/>
        <v>0</v>
      </c>
      <c r="F135" s="1">
        <f t="shared" si="152"/>
        <v>0</v>
      </c>
      <c r="G135" s="1">
        <f t="shared" si="152"/>
        <v>0</v>
      </c>
      <c r="H135" s="1">
        <f t="shared" si="152"/>
        <v>0</v>
      </c>
      <c r="I135" s="5">
        <f t="shared" si="150"/>
        <v>0</v>
      </c>
      <c r="J135" s="12">
        <f t="shared" si="151"/>
        <v>0</v>
      </c>
      <c r="K135" s="20"/>
      <c r="L135" s="30" t="s">
        <v>25</v>
      </c>
      <c r="M135" s="29"/>
      <c r="N135"/>
      <c r="O135"/>
    </row>
    <row r="136" spans="1:15" ht="15.75" hidden="1" customHeight="1">
      <c r="A136" s="1"/>
      <c r="B136" s="30" t="str">
        <f t="shared" si="146"/>
        <v>BRIOUDE 3</v>
      </c>
      <c r="C136" s="1">
        <f t="shared" si="152"/>
        <v>0</v>
      </c>
      <c r="D136" s="1">
        <f t="shared" si="152"/>
        <v>0</v>
      </c>
      <c r="E136" s="1">
        <f t="shared" si="152"/>
        <v>0</v>
      </c>
      <c r="F136" s="1">
        <f t="shared" si="152"/>
        <v>0</v>
      </c>
      <c r="G136" s="1">
        <f t="shared" si="152"/>
        <v>0</v>
      </c>
      <c r="H136" s="1">
        <f t="shared" si="152"/>
        <v>0</v>
      </c>
      <c r="I136" s="5">
        <f t="shared" si="150"/>
        <v>0</v>
      </c>
      <c r="J136" s="12">
        <f t="shared" si="151"/>
        <v>0</v>
      </c>
      <c r="K136" s="20"/>
      <c r="L136" s="30" t="s">
        <v>25</v>
      </c>
      <c r="M136" s="29"/>
      <c r="N136"/>
      <c r="O136"/>
    </row>
    <row r="137" spans="1:15" ht="15.75" hidden="1" customHeight="1">
      <c r="A137" s="1"/>
      <c r="B137" s="30" t="str">
        <f t="shared" si="146"/>
        <v>BRIOUDE 2</v>
      </c>
      <c r="C137" s="1">
        <f t="shared" si="152"/>
        <v>0</v>
      </c>
      <c r="D137" s="1">
        <f t="shared" si="152"/>
        <v>0</v>
      </c>
      <c r="E137" s="1">
        <f t="shared" si="152"/>
        <v>0</v>
      </c>
      <c r="F137" s="1">
        <f t="shared" si="152"/>
        <v>0</v>
      </c>
      <c r="G137" s="1">
        <f t="shared" si="152"/>
        <v>0</v>
      </c>
      <c r="H137" s="1">
        <f t="shared" si="152"/>
        <v>0</v>
      </c>
      <c r="I137" s="5">
        <f t="shared" si="150"/>
        <v>0</v>
      </c>
      <c r="J137" s="12">
        <f t="shared" si="151"/>
        <v>0</v>
      </c>
      <c r="K137" s="20"/>
      <c r="L137" s="30" t="s">
        <v>25</v>
      </c>
      <c r="M137" s="29"/>
      <c r="N137"/>
      <c r="O137"/>
    </row>
    <row r="138" spans="1:15" ht="15.75" hidden="1" customHeight="1">
      <c r="A138" s="1"/>
      <c r="B138" s="30" t="str">
        <f t="shared" si="146"/>
        <v>VIEILLE BRIOUDE</v>
      </c>
      <c r="C138" s="1">
        <f t="shared" si="152"/>
        <v>0</v>
      </c>
      <c r="D138" s="1">
        <f t="shared" si="152"/>
        <v>0</v>
      </c>
      <c r="E138" s="1">
        <f t="shared" si="152"/>
        <v>0</v>
      </c>
      <c r="F138" s="1">
        <f t="shared" si="152"/>
        <v>0</v>
      </c>
      <c r="G138" s="1">
        <f t="shared" si="152"/>
        <v>0</v>
      </c>
      <c r="H138" s="1">
        <f t="shared" si="152"/>
        <v>0</v>
      </c>
      <c r="I138" s="5">
        <f t="shared" si="150"/>
        <v>0</v>
      </c>
      <c r="J138" s="12">
        <f t="shared" si="151"/>
        <v>0</v>
      </c>
      <c r="K138" s="20"/>
      <c r="L138" s="30" t="s">
        <v>25</v>
      </c>
      <c r="M138" s="29"/>
      <c r="N138"/>
      <c r="O138"/>
    </row>
    <row r="139" spans="1:15" ht="15.75" hidden="1" customHeight="1">
      <c r="A139" s="1"/>
      <c r="B139" s="30">
        <f t="shared" si="146"/>
        <v>0</v>
      </c>
      <c r="C139" s="1">
        <f t="shared" si="152"/>
        <v>0</v>
      </c>
      <c r="D139" s="1">
        <f t="shared" si="152"/>
        <v>0</v>
      </c>
      <c r="E139" s="1">
        <f t="shared" si="152"/>
        <v>0</v>
      </c>
      <c r="F139" s="1">
        <f t="shared" si="152"/>
        <v>0</v>
      </c>
      <c r="G139" s="1">
        <f t="shared" si="152"/>
        <v>0</v>
      </c>
      <c r="H139" s="1">
        <f t="shared" si="152"/>
        <v>0</v>
      </c>
      <c r="I139" s="5">
        <f t="shared" si="150"/>
        <v>0</v>
      </c>
      <c r="J139" s="12">
        <f t="shared" si="151"/>
        <v>0</v>
      </c>
      <c r="K139" s="20"/>
      <c r="L139" s="30" t="s">
        <v>25</v>
      </c>
      <c r="M139" s="29"/>
      <c r="N139"/>
      <c r="O139"/>
    </row>
    <row r="140" spans="1:15" ht="15.75" hidden="1" customHeight="1">
      <c r="A140" s="1"/>
      <c r="B140" s="30" t="str">
        <f t="shared" si="146"/>
        <v>équipe B</v>
      </c>
      <c r="C140" s="20" t="str">
        <f t="shared" si="152"/>
        <v>Points</v>
      </c>
      <c r="D140" s="1" t="str">
        <f t="shared" si="152"/>
        <v>Parties gagnées</v>
      </c>
      <c r="E140" s="1" t="str">
        <f t="shared" si="152"/>
        <v>GA</v>
      </c>
      <c r="F140" s="1" t="str">
        <f t="shared" si="152"/>
        <v>G</v>
      </c>
      <c r="G140" s="1" t="str">
        <f t="shared" si="152"/>
        <v>N</v>
      </c>
      <c r="H140" s="1" t="str">
        <f t="shared" si="152"/>
        <v>P</v>
      </c>
      <c r="I140" s="5" t="e">
        <f t="shared" si="150"/>
        <v>#VALUE!</v>
      </c>
      <c r="J140" s="12" t="e">
        <f t="shared" si="151"/>
        <v>#VALUE!</v>
      </c>
      <c r="K140" s="20"/>
      <c r="L140" s="30" t="s">
        <v>25</v>
      </c>
      <c r="M140" s="29"/>
      <c r="N140"/>
      <c r="O140"/>
    </row>
    <row r="141" spans="1:15" ht="15.75" hidden="1" customHeight="1">
      <c r="A141" s="1"/>
      <c r="B141" s="30" t="str">
        <f t="shared" si="146"/>
        <v>ARVANT 3</v>
      </c>
      <c r="C141" s="1">
        <f t="shared" si="152"/>
        <v>0</v>
      </c>
      <c r="D141" s="1">
        <f t="shared" si="152"/>
        <v>0</v>
      </c>
      <c r="E141" s="1">
        <f t="shared" si="152"/>
        <v>0</v>
      </c>
      <c r="F141" s="1">
        <f t="shared" si="152"/>
        <v>0</v>
      </c>
      <c r="G141" s="1">
        <f t="shared" si="152"/>
        <v>0</v>
      </c>
      <c r="H141" s="1">
        <f t="shared" si="152"/>
        <v>0</v>
      </c>
      <c r="I141" s="5">
        <f t="shared" si="150"/>
        <v>0</v>
      </c>
      <c r="J141" s="12">
        <f t="shared" si="151"/>
        <v>0</v>
      </c>
      <c r="K141" s="20"/>
      <c r="L141" s="30" t="s">
        <v>25</v>
      </c>
      <c r="M141" s="29"/>
      <c r="N141"/>
      <c r="O141"/>
    </row>
    <row r="142" spans="1:15" ht="15.75" hidden="1" customHeight="1">
      <c r="A142" s="1"/>
      <c r="B142" s="30" t="str">
        <f t="shared" si="146"/>
        <v>ARVANT 2</v>
      </c>
      <c r="C142" s="1">
        <f t="shared" si="152"/>
        <v>0</v>
      </c>
      <c r="D142" s="1">
        <f t="shared" si="152"/>
        <v>0</v>
      </c>
      <c r="E142" s="1">
        <f t="shared" si="152"/>
        <v>0</v>
      </c>
      <c r="F142" s="1">
        <f t="shared" si="152"/>
        <v>0</v>
      </c>
      <c r="G142" s="1">
        <f t="shared" si="152"/>
        <v>0</v>
      </c>
      <c r="H142" s="1">
        <f t="shared" si="152"/>
        <v>0</v>
      </c>
      <c r="I142" s="5">
        <f t="shared" si="150"/>
        <v>0</v>
      </c>
      <c r="J142" s="12">
        <f t="shared" si="151"/>
        <v>0</v>
      </c>
      <c r="K142" s="20"/>
      <c r="L142" s="30" t="s">
        <v>25</v>
      </c>
      <c r="M142" s="29"/>
      <c r="N142"/>
      <c r="O142"/>
    </row>
    <row r="143" spans="1:15" ht="15.75" hidden="1" customHeight="1">
      <c r="A143" s="1"/>
      <c r="B143" s="30" t="str">
        <f t="shared" si="146"/>
        <v>BRIOUDE 3</v>
      </c>
      <c r="C143" s="1">
        <f t="shared" si="152"/>
        <v>0</v>
      </c>
      <c r="D143" s="1">
        <f t="shared" si="152"/>
        <v>0</v>
      </c>
      <c r="E143" s="1">
        <f t="shared" si="152"/>
        <v>0</v>
      </c>
      <c r="F143" s="1">
        <f t="shared" si="152"/>
        <v>0</v>
      </c>
      <c r="G143" s="1">
        <f t="shared" si="152"/>
        <v>0</v>
      </c>
      <c r="H143" s="1">
        <f t="shared" si="152"/>
        <v>0</v>
      </c>
      <c r="I143" s="5">
        <f t="shared" si="150"/>
        <v>0</v>
      </c>
      <c r="J143" s="12">
        <f t="shared" si="151"/>
        <v>0</v>
      </c>
      <c r="K143" s="20"/>
      <c r="L143" s="30" t="s">
        <v>25</v>
      </c>
      <c r="M143" s="29"/>
      <c r="N143"/>
      <c r="O143"/>
    </row>
    <row r="144" spans="1:15" ht="15.75" hidden="1" customHeight="1">
      <c r="A144" s="1"/>
      <c r="B144" s="30" t="str">
        <f t="shared" si="146"/>
        <v>VIEILLE BRIOUDE</v>
      </c>
      <c r="C144" s="1">
        <f t="shared" si="152"/>
        <v>0</v>
      </c>
      <c r="D144" s="1">
        <f t="shared" si="152"/>
        <v>0</v>
      </c>
      <c r="E144" s="1">
        <f t="shared" si="152"/>
        <v>0</v>
      </c>
      <c r="F144" s="1">
        <f t="shared" si="152"/>
        <v>0</v>
      </c>
      <c r="G144" s="1">
        <f t="shared" si="152"/>
        <v>0</v>
      </c>
      <c r="H144" s="1">
        <f t="shared" si="152"/>
        <v>0</v>
      </c>
      <c r="I144" s="5">
        <f t="shared" si="150"/>
        <v>0</v>
      </c>
      <c r="J144" s="12">
        <f t="shared" si="151"/>
        <v>0</v>
      </c>
      <c r="K144" s="20"/>
      <c r="L144" s="30" t="s">
        <v>25</v>
      </c>
      <c r="M144" s="29"/>
      <c r="N144"/>
      <c r="O144"/>
    </row>
    <row r="145" spans="1:15" ht="15.75" hidden="1" customHeight="1">
      <c r="A145" s="1"/>
      <c r="B145" s="30">
        <f t="shared" si="146"/>
        <v>0</v>
      </c>
      <c r="C145" s="1">
        <f t="shared" si="152"/>
        <v>0</v>
      </c>
      <c r="D145" s="1">
        <f t="shared" si="152"/>
        <v>0</v>
      </c>
      <c r="E145" s="1">
        <f t="shared" si="152"/>
        <v>0</v>
      </c>
      <c r="F145" s="1">
        <f t="shared" si="152"/>
        <v>0</v>
      </c>
      <c r="G145" s="1">
        <f t="shared" si="152"/>
        <v>0</v>
      </c>
      <c r="H145" s="1">
        <f t="shared" si="152"/>
        <v>0</v>
      </c>
      <c r="I145" s="5">
        <f t="shared" si="150"/>
        <v>0</v>
      </c>
      <c r="J145" s="12">
        <f t="shared" si="151"/>
        <v>0</v>
      </c>
      <c r="K145" s="20"/>
      <c r="L145" s="30" t="s">
        <v>25</v>
      </c>
      <c r="M145" s="29"/>
      <c r="N145"/>
      <c r="O145"/>
    </row>
    <row r="146" spans="1:15" ht="15.75" hidden="1" customHeight="1">
      <c r="A146" s="1"/>
      <c r="B146" s="30" t="str">
        <f t="shared" si="146"/>
        <v>équipe B</v>
      </c>
      <c r="C146" s="20" t="str">
        <f t="shared" si="152"/>
        <v>Points</v>
      </c>
      <c r="D146" s="1" t="str">
        <f t="shared" si="152"/>
        <v>Parties gagnées</v>
      </c>
      <c r="E146" s="1" t="str">
        <f t="shared" si="152"/>
        <v>GA</v>
      </c>
      <c r="F146" s="1" t="str">
        <f t="shared" si="152"/>
        <v>G</v>
      </c>
      <c r="G146" s="1" t="str">
        <f t="shared" si="152"/>
        <v>N</v>
      </c>
      <c r="H146" s="1" t="str">
        <f t="shared" si="152"/>
        <v>P</v>
      </c>
      <c r="I146" s="5" t="e">
        <f t="shared" si="150"/>
        <v>#VALUE!</v>
      </c>
      <c r="J146" s="12" t="e">
        <f t="shared" si="151"/>
        <v>#VALUE!</v>
      </c>
      <c r="K146" s="20"/>
      <c r="L146" s="30" t="s">
        <v>25</v>
      </c>
      <c r="M146" s="29"/>
      <c r="N146"/>
      <c r="O146"/>
    </row>
    <row r="147" spans="1:15" ht="15.75" hidden="1" customHeight="1">
      <c r="A147" s="1"/>
      <c r="B147" s="30" t="str">
        <f t="shared" si="146"/>
        <v>LAVOUTE CH.</v>
      </c>
      <c r="C147" s="20">
        <f t="shared" si="152"/>
        <v>0</v>
      </c>
      <c r="D147" s="1">
        <f t="shared" si="152"/>
        <v>0</v>
      </c>
      <c r="E147" s="1">
        <f t="shared" si="152"/>
        <v>0</v>
      </c>
      <c r="F147" s="1">
        <f t="shared" si="152"/>
        <v>0</v>
      </c>
      <c r="G147" s="1">
        <f t="shared" si="152"/>
        <v>0</v>
      </c>
      <c r="H147" s="1">
        <f t="shared" si="152"/>
        <v>0</v>
      </c>
      <c r="I147" s="5">
        <f t="shared" si="150"/>
        <v>0</v>
      </c>
      <c r="J147" s="12">
        <f t="shared" si="151"/>
        <v>0</v>
      </c>
      <c r="K147" s="20"/>
      <c r="L147" s="30" t="s">
        <v>25</v>
      </c>
      <c r="M147" s="29"/>
      <c r="N147"/>
      <c r="O147"/>
    </row>
    <row r="148" spans="1:15" ht="15.75" hidden="1" customHeight="1">
      <c r="A148" s="1"/>
      <c r="B148" s="30" t="str">
        <f t="shared" si="146"/>
        <v>BRIOUDE 1</v>
      </c>
      <c r="C148" s="20">
        <f t="shared" si="152"/>
        <v>0</v>
      </c>
      <c r="D148" s="1">
        <f t="shared" si="152"/>
        <v>0</v>
      </c>
      <c r="E148" s="1">
        <f t="shared" si="152"/>
        <v>0</v>
      </c>
      <c r="F148" s="1">
        <f t="shared" si="152"/>
        <v>0</v>
      </c>
      <c r="G148" s="1">
        <f t="shared" si="152"/>
        <v>0</v>
      </c>
      <c r="H148" s="1">
        <f t="shared" si="152"/>
        <v>0</v>
      </c>
      <c r="I148" s="5">
        <f t="shared" si="150"/>
        <v>0</v>
      </c>
      <c r="J148" s="12">
        <f t="shared" si="151"/>
        <v>0</v>
      </c>
      <c r="K148" s="20"/>
      <c r="L148" s="30" t="s">
        <v>25</v>
      </c>
      <c r="M148" s="29"/>
      <c r="N148"/>
      <c r="O148"/>
    </row>
    <row r="149" spans="1:15" ht="15.75" hidden="1" customHeight="1">
      <c r="A149" s="1"/>
      <c r="B149" s="30" t="str">
        <f t="shared" si="146"/>
        <v>Ste FLORINE 3</v>
      </c>
      <c r="C149" s="20">
        <f t="shared" si="152"/>
        <v>0</v>
      </c>
      <c r="D149" s="1">
        <f t="shared" si="152"/>
        <v>0</v>
      </c>
      <c r="E149" s="1">
        <f t="shared" si="152"/>
        <v>0</v>
      </c>
      <c r="F149" s="1">
        <f t="shared" si="152"/>
        <v>0</v>
      </c>
      <c r="G149" s="1">
        <f t="shared" si="152"/>
        <v>0</v>
      </c>
      <c r="H149" s="1">
        <f t="shared" si="152"/>
        <v>0</v>
      </c>
      <c r="I149" s="5">
        <f t="shared" si="150"/>
        <v>0</v>
      </c>
      <c r="J149" s="12">
        <f t="shared" si="151"/>
        <v>0</v>
      </c>
      <c r="K149" s="20"/>
      <c r="L149" s="30" t="s">
        <v>25</v>
      </c>
      <c r="M149" s="29"/>
      <c r="N149"/>
      <c r="O149"/>
    </row>
    <row r="150" spans="1:15" ht="15.75" hidden="1" customHeight="1">
      <c r="A150" s="1"/>
      <c r="B150" s="30" t="str">
        <f t="shared" si="146"/>
        <v>BRIOUDE 2</v>
      </c>
      <c r="C150" s="20">
        <f t="shared" si="152"/>
        <v>0</v>
      </c>
      <c r="D150" s="1">
        <f t="shared" si="152"/>
        <v>0</v>
      </c>
      <c r="E150" s="1">
        <f t="shared" si="152"/>
        <v>0</v>
      </c>
      <c r="F150" s="1">
        <f t="shared" si="152"/>
        <v>0</v>
      </c>
      <c r="G150" s="1">
        <f t="shared" si="152"/>
        <v>0</v>
      </c>
      <c r="H150" s="1">
        <f t="shared" si="152"/>
        <v>0</v>
      </c>
      <c r="I150" s="5">
        <f t="shared" si="150"/>
        <v>0</v>
      </c>
      <c r="J150" s="12">
        <f t="shared" si="151"/>
        <v>0</v>
      </c>
      <c r="K150" s="20"/>
      <c r="L150" s="30" t="s">
        <v>25</v>
      </c>
      <c r="M150" s="29"/>
      <c r="N150"/>
      <c r="O150"/>
    </row>
    <row r="151" spans="1:15" ht="15.75" hidden="1" customHeight="1">
      <c r="A151" s="1"/>
      <c r="B151" s="30">
        <f t="shared" ref="B151:B168" si="153">L67</f>
        <v>0</v>
      </c>
      <c r="C151" s="20">
        <f t="shared" ref="C151:H166" si="154">IF(M67="",0,M67)</f>
        <v>0</v>
      </c>
      <c r="D151" s="1">
        <f t="shared" si="154"/>
        <v>0</v>
      </c>
      <c r="E151" s="1">
        <f t="shared" si="154"/>
        <v>0</v>
      </c>
      <c r="F151" s="1">
        <f t="shared" si="154"/>
        <v>0</v>
      </c>
      <c r="G151" s="1">
        <f t="shared" si="154"/>
        <v>0</v>
      </c>
      <c r="H151" s="1">
        <f t="shared" si="154"/>
        <v>0</v>
      </c>
      <c r="I151" s="5">
        <f t="shared" si="150"/>
        <v>0</v>
      </c>
      <c r="J151" s="12">
        <f t="shared" si="151"/>
        <v>0</v>
      </c>
      <c r="K151" s="20"/>
      <c r="L151" s="30" t="s">
        <v>25</v>
      </c>
      <c r="M151" s="29"/>
      <c r="N151"/>
      <c r="O151"/>
    </row>
    <row r="152" spans="1:15" ht="15.75" hidden="1" customHeight="1">
      <c r="A152" s="1"/>
      <c r="B152" s="30" t="str">
        <f t="shared" si="153"/>
        <v>équipe B</v>
      </c>
      <c r="C152" s="20" t="str">
        <f t="shared" si="154"/>
        <v>Points</v>
      </c>
      <c r="D152" s="1" t="str">
        <f t="shared" si="154"/>
        <v>Parties gagnées</v>
      </c>
      <c r="E152" s="1" t="str">
        <f t="shared" si="154"/>
        <v>GA</v>
      </c>
      <c r="F152" s="1" t="str">
        <f t="shared" si="154"/>
        <v>G</v>
      </c>
      <c r="G152" s="1" t="str">
        <f t="shared" si="154"/>
        <v>N</v>
      </c>
      <c r="H152" s="1" t="str">
        <f t="shared" si="154"/>
        <v>P</v>
      </c>
      <c r="I152" s="5" t="e">
        <f t="shared" si="150"/>
        <v>#VALUE!</v>
      </c>
      <c r="J152" s="12" t="e">
        <f t="shared" si="151"/>
        <v>#VALUE!</v>
      </c>
      <c r="K152" s="20"/>
      <c r="L152" s="30" t="s">
        <v>25</v>
      </c>
      <c r="M152" s="29"/>
      <c r="N152"/>
      <c r="O152"/>
    </row>
    <row r="153" spans="1:15" ht="15.75" hidden="1" customHeight="1">
      <c r="A153" s="1"/>
      <c r="B153" s="30" t="str">
        <f t="shared" si="153"/>
        <v>LAVOUTE CH.</v>
      </c>
      <c r="C153" s="20">
        <f t="shared" si="154"/>
        <v>0</v>
      </c>
      <c r="D153" s="1">
        <f t="shared" si="154"/>
        <v>0</v>
      </c>
      <c r="E153" s="1">
        <f t="shared" si="154"/>
        <v>0</v>
      </c>
      <c r="F153" s="1">
        <f t="shared" si="154"/>
        <v>0</v>
      </c>
      <c r="G153" s="1">
        <f t="shared" si="154"/>
        <v>0</v>
      </c>
      <c r="H153" s="1">
        <f t="shared" si="154"/>
        <v>0</v>
      </c>
      <c r="I153" s="5">
        <f t="shared" si="150"/>
        <v>0</v>
      </c>
      <c r="J153" s="12">
        <f t="shared" si="151"/>
        <v>0</v>
      </c>
      <c r="K153" s="20"/>
      <c r="L153" s="30" t="s">
        <v>25</v>
      </c>
      <c r="M153" s="29"/>
      <c r="N153"/>
      <c r="O153"/>
    </row>
    <row r="154" spans="1:15" ht="15.75" hidden="1" customHeight="1">
      <c r="A154" s="1"/>
      <c r="B154" s="30" t="str">
        <f t="shared" si="153"/>
        <v>BRIOUDE 1</v>
      </c>
      <c r="C154" s="20">
        <f t="shared" si="154"/>
        <v>0</v>
      </c>
      <c r="D154" s="1">
        <f t="shared" si="154"/>
        <v>0</v>
      </c>
      <c r="E154" s="1">
        <f t="shared" si="154"/>
        <v>0</v>
      </c>
      <c r="F154" s="1">
        <f t="shared" si="154"/>
        <v>0</v>
      </c>
      <c r="G154" s="1">
        <f t="shared" si="154"/>
        <v>0</v>
      </c>
      <c r="H154" s="1">
        <f t="shared" si="154"/>
        <v>0</v>
      </c>
      <c r="I154" s="5">
        <f t="shared" si="150"/>
        <v>0</v>
      </c>
      <c r="J154" s="12">
        <f t="shared" si="151"/>
        <v>0</v>
      </c>
      <c r="K154" s="20"/>
      <c r="L154" s="30" t="s">
        <v>25</v>
      </c>
      <c r="M154" s="29"/>
      <c r="N154"/>
      <c r="O154"/>
    </row>
    <row r="155" spans="1:15" ht="15.75" hidden="1" customHeight="1">
      <c r="A155" s="1"/>
      <c r="B155" s="30" t="str">
        <f t="shared" si="153"/>
        <v>BRIOUDE 3</v>
      </c>
      <c r="C155" s="20">
        <f t="shared" si="154"/>
        <v>0</v>
      </c>
      <c r="D155" s="1">
        <f t="shared" si="154"/>
        <v>0</v>
      </c>
      <c r="E155" s="1">
        <f t="shared" si="154"/>
        <v>0</v>
      </c>
      <c r="F155" s="1">
        <f t="shared" si="154"/>
        <v>0</v>
      </c>
      <c r="G155" s="1">
        <f t="shared" si="154"/>
        <v>0</v>
      </c>
      <c r="H155" s="1">
        <f t="shared" si="154"/>
        <v>0</v>
      </c>
      <c r="I155" s="5">
        <f t="shared" si="150"/>
        <v>0</v>
      </c>
      <c r="J155" s="12">
        <f t="shared" si="151"/>
        <v>0</v>
      </c>
      <c r="K155" s="20"/>
      <c r="L155" s="30" t="s">
        <v>25</v>
      </c>
      <c r="M155" s="29"/>
      <c r="N155"/>
      <c r="O155"/>
    </row>
    <row r="156" spans="1:15" ht="15.75" hidden="1" customHeight="1">
      <c r="A156" s="1"/>
      <c r="B156" s="30" t="str">
        <f t="shared" si="153"/>
        <v>BRIOUDE 2</v>
      </c>
      <c r="C156" s="20">
        <f t="shared" si="154"/>
        <v>0</v>
      </c>
      <c r="D156" s="1">
        <f t="shared" si="154"/>
        <v>0</v>
      </c>
      <c r="E156" s="1">
        <f t="shared" si="154"/>
        <v>0</v>
      </c>
      <c r="F156" s="1">
        <f t="shared" si="154"/>
        <v>0</v>
      </c>
      <c r="G156" s="1">
        <f t="shared" si="154"/>
        <v>0</v>
      </c>
      <c r="H156" s="1">
        <f t="shared" si="154"/>
        <v>0</v>
      </c>
      <c r="I156" s="5">
        <f t="shared" si="150"/>
        <v>0</v>
      </c>
      <c r="J156" s="12">
        <f t="shared" si="151"/>
        <v>0</v>
      </c>
      <c r="K156" s="20"/>
      <c r="L156" s="30" t="s">
        <v>25</v>
      </c>
      <c r="M156" s="29"/>
      <c r="N156"/>
      <c r="O156"/>
    </row>
    <row r="157" spans="1:15" ht="15.75" hidden="1" customHeight="1">
      <c r="A157" s="1"/>
      <c r="B157" s="30">
        <f t="shared" si="153"/>
        <v>0</v>
      </c>
      <c r="C157" s="20">
        <f t="shared" si="154"/>
        <v>0</v>
      </c>
      <c r="D157" s="1">
        <f t="shared" si="154"/>
        <v>0</v>
      </c>
      <c r="E157" s="1">
        <f t="shared" si="154"/>
        <v>0</v>
      </c>
      <c r="F157" s="1">
        <f t="shared" si="154"/>
        <v>0</v>
      </c>
      <c r="G157" s="1">
        <f t="shared" si="154"/>
        <v>0</v>
      </c>
      <c r="H157" s="1">
        <f t="shared" si="154"/>
        <v>0</v>
      </c>
      <c r="I157" s="5">
        <f t="shared" si="150"/>
        <v>0</v>
      </c>
      <c r="J157" s="12">
        <f t="shared" si="151"/>
        <v>0</v>
      </c>
      <c r="K157" s="20"/>
      <c r="L157" s="30" t="s">
        <v>25</v>
      </c>
      <c r="M157" s="29"/>
      <c r="N157"/>
      <c r="O157"/>
    </row>
    <row r="158" spans="1:15" ht="15.75" hidden="1" customHeight="1">
      <c r="A158" s="1"/>
      <c r="B158" s="30" t="str">
        <f t="shared" si="153"/>
        <v>équipe B</v>
      </c>
      <c r="C158" s="20" t="str">
        <f t="shared" si="154"/>
        <v>Points</v>
      </c>
      <c r="D158" s="1" t="str">
        <f t="shared" si="154"/>
        <v>Parties gagnées</v>
      </c>
      <c r="E158" s="1" t="str">
        <f t="shared" si="154"/>
        <v>GA</v>
      </c>
      <c r="F158" s="1" t="str">
        <f t="shared" si="154"/>
        <v>G</v>
      </c>
      <c r="G158" s="1" t="str">
        <f t="shared" si="154"/>
        <v>N</v>
      </c>
      <c r="H158" s="1" t="str">
        <f t="shared" si="154"/>
        <v>P</v>
      </c>
      <c r="I158" s="5" t="e">
        <f t="shared" si="150"/>
        <v>#VALUE!</v>
      </c>
      <c r="J158" s="12" t="e">
        <f t="shared" si="151"/>
        <v>#VALUE!</v>
      </c>
      <c r="K158" s="20"/>
      <c r="L158" s="30" t="s">
        <v>25</v>
      </c>
      <c r="M158" s="29"/>
      <c r="N158"/>
      <c r="O158"/>
    </row>
    <row r="159" spans="1:15" ht="15.75" hidden="1" customHeight="1">
      <c r="A159" s="1"/>
      <c r="B159" s="30" t="str">
        <f t="shared" si="153"/>
        <v>ARVANT 3</v>
      </c>
      <c r="C159" s="20">
        <f t="shared" si="154"/>
        <v>0</v>
      </c>
      <c r="D159" s="1">
        <f t="shared" si="154"/>
        <v>0</v>
      </c>
      <c r="E159" s="1">
        <f t="shared" si="154"/>
        <v>0</v>
      </c>
      <c r="F159" s="1">
        <f t="shared" si="154"/>
        <v>0</v>
      </c>
      <c r="G159" s="1">
        <f t="shared" si="154"/>
        <v>0</v>
      </c>
      <c r="H159" s="1">
        <f t="shared" si="154"/>
        <v>0</v>
      </c>
      <c r="I159" s="5">
        <f t="shared" si="150"/>
        <v>0</v>
      </c>
      <c r="J159" s="12">
        <f t="shared" si="151"/>
        <v>0</v>
      </c>
      <c r="K159" s="20"/>
      <c r="L159" s="30" t="s">
        <v>25</v>
      </c>
      <c r="M159" s="29"/>
      <c r="N159"/>
      <c r="O159"/>
    </row>
    <row r="160" spans="1:15" ht="15.75" hidden="1" customHeight="1">
      <c r="A160" s="1"/>
      <c r="B160" s="30" t="str">
        <f t="shared" si="153"/>
        <v>ARVANT 2</v>
      </c>
      <c r="C160" s="20">
        <f t="shared" si="154"/>
        <v>0</v>
      </c>
      <c r="D160" s="1">
        <f t="shared" si="154"/>
        <v>0</v>
      </c>
      <c r="E160" s="1">
        <f t="shared" si="154"/>
        <v>0</v>
      </c>
      <c r="F160" s="1">
        <f t="shared" si="154"/>
        <v>0</v>
      </c>
      <c r="G160" s="1">
        <f t="shared" si="154"/>
        <v>0</v>
      </c>
      <c r="H160" s="1">
        <f t="shared" si="154"/>
        <v>0</v>
      </c>
      <c r="I160" s="5">
        <f t="shared" si="150"/>
        <v>0</v>
      </c>
      <c r="J160" s="12">
        <f t="shared" si="151"/>
        <v>0</v>
      </c>
      <c r="K160" s="20"/>
      <c r="L160" s="30" t="s">
        <v>25</v>
      </c>
      <c r="M160" s="29"/>
      <c r="N160"/>
      <c r="O160"/>
    </row>
    <row r="161" spans="1:21" ht="15.75" hidden="1" customHeight="1">
      <c r="A161" s="1"/>
      <c r="B161" s="30" t="str">
        <f t="shared" si="153"/>
        <v>BRIOUDE 1</v>
      </c>
      <c r="C161" s="20">
        <f t="shared" si="154"/>
        <v>0</v>
      </c>
      <c r="D161" s="1">
        <f t="shared" si="154"/>
        <v>0</v>
      </c>
      <c r="E161" s="1">
        <f t="shared" si="154"/>
        <v>0</v>
      </c>
      <c r="F161" s="1">
        <f t="shared" si="154"/>
        <v>0</v>
      </c>
      <c r="G161" s="1">
        <f t="shared" si="154"/>
        <v>0</v>
      </c>
      <c r="H161" s="1">
        <f t="shared" si="154"/>
        <v>0</v>
      </c>
      <c r="I161" s="5">
        <f t="shared" si="150"/>
        <v>0</v>
      </c>
      <c r="J161" s="12">
        <f t="shared" si="151"/>
        <v>0</v>
      </c>
      <c r="K161" s="20"/>
      <c r="L161" s="30" t="s">
        <v>25</v>
      </c>
      <c r="M161" s="29"/>
      <c r="N161"/>
      <c r="O161"/>
    </row>
    <row r="162" spans="1:21" ht="15.75" hidden="1" customHeight="1">
      <c r="A162" s="1"/>
      <c r="B162" s="30" t="str">
        <f t="shared" si="153"/>
        <v>Ste FLORINE 3</v>
      </c>
      <c r="C162" s="20">
        <f t="shared" si="154"/>
        <v>0</v>
      </c>
      <c r="D162" s="1">
        <f t="shared" si="154"/>
        <v>0</v>
      </c>
      <c r="E162" s="1">
        <f t="shared" si="154"/>
        <v>0</v>
      </c>
      <c r="F162" s="1">
        <f t="shared" si="154"/>
        <v>0</v>
      </c>
      <c r="G162" s="1">
        <f t="shared" si="154"/>
        <v>0</v>
      </c>
      <c r="H162" s="1">
        <f t="shared" si="154"/>
        <v>0</v>
      </c>
      <c r="I162" s="5">
        <f t="shared" si="150"/>
        <v>0</v>
      </c>
      <c r="J162" s="12">
        <f t="shared" si="151"/>
        <v>0</v>
      </c>
      <c r="K162" s="20"/>
      <c r="L162" s="30" t="s">
        <v>25</v>
      </c>
      <c r="M162" s="29"/>
      <c r="N162"/>
      <c r="O162"/>
    </row>
    <row r="163" spans="1:21" ht="15.75" hidden="1" customHeight="1">
      <c r="A163" s="1"/>
      <c r="B163" s="30">
        <f t="shared" si="153"/>
        <v>0</v>
      </c>
      <c r="C163" s="20">
        <f t="shared" si="154"/>
        <v>0</v>
      </c>
      <c r="D163" s="1">
        <f t="shared" si="154"/>
        <v>0</v>
      </c>
      <c r="E163" s="1">
        <f t="shared" si="154"/>
        <v>0</v>
      </c>
      <c r="F163" s="1">
        <f t="shared" si="154"/>
        <v>0</v>
      </c>
      <c r="G163" s="1">
        <f t="shared" si="154"/>
        <v>0</v>
      </c>
      <c r="H163" s="1">
        <f t="shared" si="154"/>
        <v>0</v>
      </c>
      <c r="I163" s="5">
        <f t="shared" si="150"/>
        <v>0</v>
      </c>
      <c r="J163" s="12">
        <f t="shared" si="151"/>
        <v>0</v>
      </c>
      <c r="K163" s="20"/>
      <c r="L163" s="30" t="s">
        <v>25</v>
      </c>
      <c r="M163" s="29"/>
      <c r="N163"/>
      <c r="O163"/>
    </row>
    <row r="164" spans="1:21" ht="15.75" hidden="1" customHeight="1">
      <c r="A164" s="1"/>
      <c r="B164" s="30" t="str">
        <f t="shared" si="153"/>
        <v>équipe B</v>
      </c>
      <c r="C164" s="20" t="str">
        <f t="shared" si="154"/>
        <v>Points</v>
      </c>
      <c r="D164" s="1" t="str">
        <f t="shared" si="154"/>
        <v>Parties gagnées</v>
      </c>
      <c r="E164" s="1" t="str">
        <f t="shared" si="154"/>
        <v>GA</v>
      </c>
      <c r="F164" s="1" t="str">
        <f t="shared" si="154"/>
        <v>G</v>
      </c>
      <c r="G164" s="1" t="str">
        <f t="shared" si="154"/>
        <v>N</v>
      </c>
      <c r="H164" s="1" t="str">
        <f t="shared" si="154"/>
        <v>P</v>
      </c>
      <c r="I164" s="5" t="e">
        <f t="shared" si="150"/>
        <v>#VALUE!</v>
      </c>
      <c r="J164" s="12" t="e">
        <f t="shared" si="151"/>
        <v>#VALUE!</v>
      </c>
      <c r="K164" s="20"/>
      <c r="L164" s="30" t="s">
        <v>25</v>
      </c>
      <c r="M164" s="29"/>
      <c r="N164"/>
      <c r="O164"/>
    </row>
    <row r="165" spans="1:21" ht="15.75" hidden="1" customHeight="1">
      <c r="A165" s="1"/>
      <c r="B165" s="30" t="str">
        <f t="shared" si="153"/>
        <v>LAVOUTE CH.</v>
      </c>
      <c r="C165" s="20">
        <f t="shared" si="154"/>
        <v>0</v>
      </c>
      <c r="D165" s="1">
        <f t="shared" si="154"/>
        <v>0</v>
      </c>
      <c r="E165" s="1">
        <f t="shared" si="154"/>
        <v>0</v>
      </c>
      <c r="F165" s="1">
        <f t="shared" si="154"/>
        <v>0</v>
      </c>
      <c r="G165" s="1">
        <f t="shared" si="154"/>
        <v>0</v>
      </c>
      <c r="H165" s="1">
        <f t="shared" si="154"/>
        <v>0</v>
      </c>
      <c r="I165" s="5">
        <f t="shared" si="150"/>
        <v>0</v>
      </c>
      <c r="J165" s="12">
        <f t="shared" si="151"/>
        <v>0</v>
      </c>
      <c r="K165" s="20"/>
      <c r="L165" s="30" t="s">
        <v>25</v>
      </c>
      <c r="M165" s="29"/>
      <c r="N165"/>
      <c r="O165"/>
    </row>
    <row r="166" spans="1:21" ht="15.75" hidden="1" customHeight="1">
      <c r="A166" s="1"/>
      <c r="B166" s="30" t="str">
        <f t="shared" si="153"/>
        <v>BRIOUDE 3</v>
      </c>
      <c r="C166" s="20">
        <f t="shared" si="154"/>
        <v>0</v>
      </c>
      <c r="D166" s="1">
        <f t="shared" si="154"/>
        <v>0</v>
      </c>
      <c r="E166" s="1">
        <f t="shared" si="154"/>
        <v>0</v>
      </c>
      <c r="F166" s="1">
        <f t="shared" si="154"/>
        <v>0</v>
      </c>
      <c r="G166" s="1">
        <f t="shared" si="154"/>
        <v>0</v>
      </c>
      <c r="H166" s="1">
        <f t="shared" si="154"/>
        <v>0</v>
      </c>
      <c r="I166" s="5">
        <f t="shared" si="150"/>
        <v>0</v>
      </c>
      <c r="J166" s="12">
        <f t="shared" si="151"/>
        <v>0</v>
      </c>
      <c r="K166" s="20"/>
      <c r="L166" s="30" t="s">
        <v>25</v>
      </c>
      <c r="M166" s="29"/>
      <c r="N166"/>
      <c r="O166"/>
    </row>
    <row r="167" spans="1:21" ht="15.75" hidden="1" customHeight="1">
      <c r="A167" s="1"/>
      <c r="B167" s="30" t="str">
        <f t="shared" si="153"/>
        <v>BRIOUDE 2</v>
      </c>
      <c r="C167" s="20">
        <f t="shared" ref="C167:H168" si="155">IF(M83="",0,M83)</f>
        <v>0</v>
      </c>
      <c r="D167" s="1">
        <f t="shared" si="155"/>
        <v>0</v>
      </c>
      <c r="E167" s="1">
        <f t="shared" si="155"/>
        <v>0</v>
      </c>
      <c r="F167" s="1">
        <f t="shared" si="155"/>
        <v>0</v>
      </c>
      <c r="G167" s="1">
        <f t="shared" si="155"/>
        <v>0</v>
      </c>
      <c r="H167" s="1">
        <f t="shared" si="155"/>
        <v>0</v>
      </c>
      <c r="I167" s="5">
        <f t="shared" si="150"/>
        <v>0</v>
      </c>
      <c r="J167" s="12">
        <f t="shared" si="151"/>
        <v>0</v>
      </c>
      <c r="K167" s="20"/>
      <c r="L167" s="30" t="s">
        <v>25</v>
      </c>
      <c r="M167" s="29"/>
      <c r="N167"/>
      <c r="O167"/>
    </row>
    <row r="168" spans="1:21" ht="15.75" hidden="1" customHeight="1">
      <c r="A168" s="1"/>
      <c r="B168" s="30" t="str">
        <f t="shared" si="153"/>
        <v>VIEILLE BRIOUDE</v>
      </c>
      <c r="C168" s="20">
        <f t="shared" si="155"/>
        <v>0</v>
      </c>
      <c r="D168" s="1">
        <f t="shared" si="155"/>
        <v>0</v>
      </c>
      <c r="E168" s="1">
        <f t="shared" si="155"/>
        <v>0</v>
      </c>
      <c r="F168" s="1">
        <f t="shared" si="155"/>
        <v>0</v>
      </c>
      <c r="G168" s="1">
        <f t="shared" si="155"/>
        <v>0</v>
      </c>
      <c r="H168" s="1">
        <f t="shared" si="155"/>
        <v>0</v>
      </c>
      <c r="I168" s="5">
        <f t="shared" si="150"/>
        <v>0</v>
      </c>
      <c r="J168" s="12">
        <f t="shared" si="151"/>
        <v>0</v>
      </c>
      <c r="K168" s="20"/>
      <c r="L168" s="30" t="s">
        <v>25</v>
      </c>
      <c r="M168" s="29"/>
      <c r="N168"/>
      <c r="O168"/>
    </row>
    <row r="169" spans="1:21" ht="15.75" hidden="1" customHeight="1">
      <c r="I169" s="5" t="str">
        <f t="shared" si="150"/>
        <v/>
      </c>
      <c r="J169" s="12">
        <f t="shared" si="151"/>
        <v>0</v>
      </c>
    </row>
    <row r="170" spans="1:21" ht="8.25" customHeight="1"/>
    <row r="171" spans="1:21" ht="18" customHeight="1">
      <c r="L171" s="58" t="str">
        <f>B1</f>
        <v>DIVISION 2</v>
      </c>
      <c r="M171" s="58" t="str">
        <f>C1</f>
        <v>POULE 1</v>
      </c>
      <c r="N171" s="61"/>
      <c r="O171" s="10"/>
      <c r="P171" s="10"/>
      <c r="Q171" s="20" t="s">
        <v>38</v>
      </c>
    </row>
    <row r="172" spans="1:21" hidden="1">
      <c r="K172"/>
      <c r="L172"/>
      <c r="M172" s="44" t="s">
        <v>39</v>
      </c>
      <c r="N172"/>
      <c r="O172"/>
    </row>
    <row r="173" spans="1:21" s="7" customFormat="1" ht="45">
      <c r="K173" s="7" t="s">
        <v>40</v>
      </c>
      <c r="L173" s="45" t="s">
        <v>41</v>
      </c>
      <c r="M173" s="7" t="s">
        <v>42</v>
      </c>
      <c r="N173" s="47" t="s">
        <v>43</v>
      </c>
      <c r="O173" s="47" t="s">
        <v>44</v>
      </c>
      <c r="P173" s="47" t="s">
        <v>23</v>
      </c>
      <c r="Q173" s="47" t="s">
        <v>45</v>
      </c>
      <c r="R173" s="47" t="s">
        <v>46</v>
      </c>
      <c r="S173" s="47" t="s">
        <v>47</v>
      </c>
      <c r="T173" t="s">
        <v>48</v>
      </c>
    </row>
    <row r="174" spans="1:21" ht="18.75" customHeight="1">
      <c r="B174" s="81" t="s">
        <v>49</v>
      </c>
      <c r="C174" s="82"/>
      <c r="K174" s="20">
        <v>1</v>
      </c>
      <c r="L174" s="43" t="s">
        <v>83</v>
      </c>
      <c r="M174" s="42">
        <v>15</v>
      </c>
      <c r="N174" s="4">
        <v>60</v>
      </c>
      <c r="O174" s="4">
        <v>120</v>
      </c>
      <c r="P174" s="4">
        <v>36</v>
      </c>
      <c r="Q174" s="4">
        <v>5</v>
      </c>
      <c r="R174" s="4">
        <v>0</v>
      </c>
      <c r="S174" s="4">
        <v>0</v>
      </c>
      <c r="T174" s="41">
        <v>15060120036</v>
      </c>
      <c r="U174">
        <f>M174</f>
        <v>15</v>
      </c>
    </row>
    <row r="175" spans="1:21">
      <c r="B175" s="82"/>
      <c r="C175" s="82"/>
      <c r="K175" s="20">
        <f>IF(U175=U174,"-",2)</f>
        <v>2</v>
      </c>
      <c r="L175" s="43" t="s">
        <v>82</v>
      </c>
      <c r="M175" s="42">
        <v>13</v>
      </c>
      <c r="N175" s="4">
        <v>76</v>
      </c>
      <c r="O175" s="4">
        <v>128</v>
      </c>
      <c r="P175" s="4">
        <v>38</v>
      </c>
      <c r="Q175" s="4">
        <v>4</v>
      </c>
      <c r="R175" s="4">
        <v>0</v>
      </c>
      <c r="S175" s="4">
        <v>1</v>
      </c>
      <c r="T175" s="41">
        <v>13076128038</v>
      </c>
      <c r="U175">
        <f t="shared" ref="U175:U181" si="156">M175</f>
        <v>13</v>
      </c>
    </row>
    <row r="176" spans="1:21">
      <c r="B176" s="82"/>
      <c r="C176" s="82"/>
      <c r="K176" s="20">
        <f>IF(U176=U175,"-",3)</f>
        <v>3</v>
      </c>
      <c r="L176" s="43" t="s">
        <v>84</v>
      </c>
      <c r="M176" s="42">
        <v>12</v>
      </c>
      <c r="N176" s="4">
        <v>16</v>
      </c>
      <c r="O176" s="4">
        <v>98</v>
      </c>
      <c r="P176" s="4">
        <v>28</v>
      </c>
      <c r="Q176" s="4">
        <v>3</v>
      </c>
      <c r="R176" s="4">
        <v>1</v>
      </c>
      <c r="S176" s="4">
        <v>1</v>
      </c>
      <c r="T176" s="41">
        <v>12016098028</v>
      </c>
      <c r="U176">
        <f t="shared" si="156"/>
        <v>12</v>
      </c>
    </row>
    <row r="177" spans="2:21">
      <c r="B177" s="82"/>
      <c r="C177" s="82"/>
      <c r="K177" s="20">
        <f>IF(U177=U176,"-",4)</f>
        <v>4</v>
      </c>
      <c r="L177" s="43" t="s">
        <v>81</v>
      </c>
      <c r="M177" s="42">
        <v>11</v>
      </c>
      <c r="N177" s="4">
        <v>0</v>
      </c>
      <c r="O177" s="4">
        <v>90</v>
      </c>
      <c r="P177" s="4">
        <v>30</v>
      </c>
      <c r="Q177" s="4">
        <v>2</v>
      </c>
      <c r="R177" s="4">
        <v>2</v>
      </c>
      <c r="S177" s="4">
        <v>1</v>
      </c>
      <c r="T177" s="41">
        <v>11000090030</v>
      </c>
      <c r="U177">
        <f t="shared" si="156"/>
        <v>11</v>
      </c>
    </row>
    <row r="178" spans="2:21">
      <c r="B178" s="82"/>
      <c r="C178" s="82"/>
      <c r="K178" s="20">
        <f>IF(U178=U177,"-",5)</f>
        <v>5</v>
      </c>
      <c r="L178" s="43" t="s">
        <v>79</v>
      </c>
      <c r="M178" s="42">
        <v>10</v>
      </c>
      <c r="N178" s="4">
        <v>-12</v>
      </c>
      <c r="O178" s="4">
        <v>84</v>
      </c>
      <c r="P178" s="4">
        <v>26</v>
      </c>
      <c r="Q178" s="4">
        <v>2</v>
      </c>
      <c r="R178" s="4">
        <v>1</v>
      </c>
      <c r="S178" s="4">
        <v>2</v>
      </c>
      <c r="T178" s="41">
        <v>9988084026</v>
      </c>
      <c r="U178">
        <f t="shared" si="156"/>
        <v>10</v>
      </c>
    </row>
    <row r="179" spans="2:21">
      <c r="B179" s="82"/>
      <c r="C179" s="82"/>
      <c r="K179" s="20">
        <f>IF(U179=U178,"-",6)</f>
        <v>6</v>
      </c>
      <c r="L179" s="43" t="s">
        <v>80</v>
      </c>
      <c r="M179" s="42">
        <v>7</v>
      </c>
      <c r="N179" s="4">
        <v>-44</v>
      </c>
      <c r="O179" s="4">
        <v>68</v>
      </c>
      <c r="P179" s="4">
        <v>17</v>
      </c>
      <c r="Q179" s="4">
        <v>1</v>
      </c>
      <c r="R179" s="4">
        <v>0</v>
      </c>
      <c r="S179" s="4">
        <v>4</v>
      </c>
      <c r="T179" s="41">
        <v>6956068017</v>
      </c>
      <c r="U179">
        <f t="shared" si="156"/>
        <v>7</v>
      </c>
    </row>
    <row r="180" spans="2:21" ht="18.75" customHeight="1">
      <c r="B180" s="83" t="s">
        <v>50</v>
      </c>
      <c r="C180" s="83"/>
      <c r="K180" s="20">
        <f>IF(U180=U179,"-",7)</f>
        <v>7</v>
      </c>
      <c r="L180" s="43" t="s">
        <v>86</v>
      </c>
      <c r="M180" s="42">
        <v>6</v>
      </c>
      <c r="N180" s="4">
        <v>-40</v>
      </c>
      <c r="O180" s="4">
        <v>70</v>
      </c>
      <c r="P180" s="4">
        <v>23</v>
      </c>
      <c r="Q180" s="4">
        <v>0</v>
      </c>
      <c r="R180" s="4">
        <v>1</v>
      </c>
      <c r="S180" s="4">
        <v>4</v>
      </c>
      <c r="T180" s="41">
        <v>5960070023</v>
      </c>
      <c r="U180">
        <f t="shared" si="156"/>
        <v>6</v>
      </c>
    </row>
    <row r="181" spans="2:21">
      <c r="B181" s="83"/>
      <c r="C181" s="83"/>
      <c r="K181" s="20" t="str">
        <f>IF(U181=U180,"-",8)</f>
        <v>-</v>
      </c>
      <c r="L181" s="43" t="s">
        <v>85</v>
      </c>
      <c r="M181" s="42">
        <v>6</v>
      </c>
      <c r="N181" s="4">
        <v>-56</v>
      </c>
      <c r="O181" s="4">
        <v>62</v>
      </c>
      <c r="P181" s="4">
        <v>22</v>
      </c>
      <c r="Q181" s="4">
        <v>0</v>
      </c>
      <c r="R181" s="4">
        <v>1</v>
      </c>
      <c r="S181" s="4">
        <v>4</v>
      </c>
      <c r="T181" s="41">
        <v>5944062022</v>
      </c>
      <c r="U181">
        <f t="shared" si="156"/>
        <v>6</v>
      </c>
    </row>
    <row r="182" spans="2:21" ht="15">
      <c r="B182"/>
      <c r="C182"/>
      <c r="D182"/>
      <c r="E182"/>
      <c r="F182"/>
      <c r="G182"/>
      <c r="H182"/>
      <c r="I182"/>
      <c r="J182"/>
      <c r="L182"/>
      <c r="M182"/>
      <c r="N182"/>
      <c r="O182"/>
    </row>
    <row r="183" spans="2:21" ht="15.75">
      <c r="C183"/>
      <c r="E183"/>
      <c r="F183"/>
      <c r="G183"/>
      <c r="H183"/>
      <c r="I183"/>
      <c r="J183"/>
      <c r="K183"/>
      <c r="L183"/>
      <c r="M183"/>
      <c r="N183"/>
      <c r="O183"/>
    </row>
    <row r="184" spans="2:21" ht="15"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</row>
    <row r="185" spans="2:21" ht="15"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</row>
    <row r="186" spans="2:21">
      <c r="K186"/>
    </row>
    <row r="187" spans="2:21">
      <c r="K187"/>
      <c r="L187"/>
      <c r="M187"/>
      <c r="N187"/>
      <c r="O187"/>
    </row>
    <row r="188" spans="2:21">
      <c r="L188"/>
      <c r="M188"/>
      <c r="N188"/>
      <c r="O188"/>
    </row>
    <row r="189" spans="2:21">
      <c r="L189"/>
      <c r="M189"/>
      <c r="N189"/>
      <c r="O189"/>
    </row>
    <row r="190" spans="2:21">
      <c r="L190"/>
      <c r="M190"/>
      <c r="N190"/>
      <c r="O190"/>
    </row>
    <row r="191" spans="2:21">
      <c r="L191"/>
      <c r="M191"/>
      <c r="N191"/>
      <c r="O191"/>
    </row>
    <row r="192" spans="2:21">
      <c r="L192"/>
      <c r="M192"/>
      <c r="N192"/>
      <c r="O192"/>
    </row>
    <row r="193" spans="2:15">
      <c r="L193"/>
      <c r="M193"/>
      <c r="N193"/>
      <c r="O193"/>
    </row>
    <row r="194" spans="2:15">
      <c r="L194"/>
      <c r="M194"/>
      <c r="N194"/>
      <c r="O194"/>
    </row>
    <row r="195" spans="2:15">
      <c r="L195"/>
      <c r="M195"/>
      <c r="N195"/>
      <c r="O195"/>
    </row>
    <row r="196" spans="2:15" ht="15">
      <c r="B196"/>
      <c r="C196"/>
      <c r="D196"/>
      <c r="E196"/>
      <c r="F196"/>
      <c r="G196"/>
      <c r="H196"/>
      <c r="I196"/>
      <c r="L196"/>
      <c r="M196"/>
      <c r="N196"/>
      <c r="O196"/>
    </row>
    <row r="197" spans="2:15" ht="15">
      <c r="B197"/>
      <c r="C197"/>
      <c r="D197"/>
      <c r="E197"/>
      <c r="F197"/>
      <c r="G197"/>
      <c r="H197"/>
      <c r="I197"/>
      <c r="L197"/>
      <c r="M197"/>
      <c r="N197"/>
      <c r="O197"/>
    </row>
    <row r="198" spans="2:15" ht="15">
      <c r="B198"/>
      <c r="C198"/>
      <c r="D198"/>
      <c r="E198"/>
      <c r="F198"/>
      <c r="G198"/>
      <c r="H198"/>
      <c r="I198"/>
      <c r="L198"/>
      <c r="M198"/>
      <c r="N198"/>
      <c r="O198"/>
    </row>
    <row r="199" spans="2:15" ht="15">
      <c r="B199"/>
      <c r="C199"/>
      <c r="D199"/>
      <c r="E199"/>
      <c r="F199"/>
      <c r="G199"/>
      <c r="H199"/>
      <c r="I199"/>
      <c r="L199"/>
      <c r="M199"/>
      <c r="N199"/>
      <c r="O199"/>
    </row>
    <row r="200" spans="2:15" ht="15">
      <c r="B200"/>
      <c r="C200"/>
      <c r="D200"/>
      <c r="E200"/>
      <c r="F200"/>
      <c r="G200"/>
      <c r="H200"/>
      <c r="I200"/>
      <c r="L200"/>
      <c r="M200"/>
      <c r="N200"/>
      <c r="O200"/>
    </row>
    <row r="201" spans="2:15" ht="15">
      <c r="B201"/>
      <c r="C201"/>
      <c r="D201"/>
      <c r="E201"/>
      <c r="F201"/>
      <c r="G201"/>
      <c r="H201"/>
      <c r="I201"/>
      <c r="L201"/>
      <c r="M201"/>
      <c r="N201"/>
      <c r="O201"/>
    </row>
    <row r="202" spans="2:15" ht="15">
      <c r="B202"/>
      <c r="C202"/>
      <c r="D202"/>
      <c r="E202"/>
      <c r="F202"/>
      <c r="G202"/>
      <c r="H202"/>
      <c r="I202"/>
      <c r="L202"/>
      <c r="M202"/>
      <c r="N202"/>
      <c r="O202"/>
    </row>
    <row r="203" spans="2:15" ht="15">
      <c r="B203"/>
      <c r="C203"/>
      <c r="D203"/>
      <c r="E203"/>
      <c r="F203"/>
      <c r="G203"/>
      <c r="H203"/>
      <c r="I203"/>
      <c r="L203"/>
      <c r="M203"/>
      <c r="N203"/>
      <c r="O203"/>
    </row>
    <row r="204" spans="2:15" ht="15">
      <c r="B204"/>
      <c r="C204"/>
      <c r="D204"/>
      <c r="E204"/>
      <c r="F204"/>
      <c r="G204"/>
      <c r="H204"/>
      <c r="I204"/>
      <c r="L204"/>
      <c r="M204"/>
      <c r="N204"/>
      <c r="O204"/>
    </row>
    <row r="205" spans="2:15" ht="15">
      <c r="B205"/>
      <c r="C205"/>
      <c r="D205"/>
      <c r="E205"/>
      <c r="F205"/>
      <c r="G205"/>
      <c r="H205"/>
      <c r="I205"/>
      <c r="L205"/>
      <c r="M205"/>
      <c r="N205"/>
      <c r="O205"/>
    </row>
    <row r="206" spans="2:15" ht="15">
      <c r="B206"/>
      <c r="C206"/>
      <c r="D206"/>
      <c r="E206"/>
      <c r="F206"/>
      <c r="G206"/>
      <c r="H206"/>
      <c r="I206"/>
      <c r="L206"/>
      <c r="M206"/>
      <c r="N206"/>
      <c r="O206"/>
    </row>
    <row r="207" spans="2:15" ht="15">
      <c r="B207"/>
      <c r="C207"/>
      <c r="D207"/>
      <c r="E207"/>
      <c r="F207"/>
      <c r="G207"/>
      <c r="H207"/>
      <c r="I207"/>
      <c r="L207"/>
      <c r="M207"/>
      <c r="N207"/>
      <c r="O207"/>
    </row>
    <row r="208" spans="2:15" ht="15">
      <c r="B208"/>
      <c r="C208"/>
      <c r="D208"/>
      <c r="E208"/>
      <c r="F208"/>
      <c r="G208"/>
      <c r="H208"/>
      <c r="I208"/>
      <c r="L208"/>
      <c r="M208"/>
      <c r="N208"/>
      <c r="O208"/>
    </row>
    <row r="209" spans="2:15" ht="15">
      <c r="B209"/>
      <c r="C209"/>
      <c r="D209"/>
      <c r="E209"/>
      <c r="F209"/>
      <c r="G209"/>
      <c r="H209"/>
      <c r="I209"/>
      <c r="L209"/>
      <c r="M209"/>
      <c r="N209"/>
      <c r="O209"/>
    </row>
    <row r="210" spans="2:15" ht="15">
      <c r="B210"/>
      <c r="C210"/>
      <c r="D210"/>
      <c r="E210"/>
      <c r="F210"/>
      <c r="G210"/>
      <c r="H210"/>
      <c r="L210"/>
      <c r="M210"/>
      <c r="N210"/>
      <c r="O210"/>
    </row>
    <row r="211" spans="2:15" ht="15">
      <c r="B211"/>
      <c r="C211"/>
      <c r="D211"/>
      <c r="E211"/>
      <c r="F211"/>
      <c r="G211"/>
      <c r="H211"/>
      <c r="L211"/>
      <c r="M211"/>
      <c r="N211"/>
      <c r="O211"/>
    </row>
    <row r="212" spans="2:15" ht="15">
      <c r="B212"/>
      <c r="C212"/>
      <c r="D212"/>
      <c r="E212"/>
      <c r="F212"/>
      <c r="G212"/>
      <c r="H212"/>
      <c r="L212"/>
      <c r="M212"/>
      <c r="N212"/>
      <c r="O212"/>
    </row>
    <row r="213" spans="2:15" ht="15">
      <c r="B213"/>
      <c r="C213"/>
      <c r="D213"/>
      <c r="E213"/>
      <c r="F213"/>
      <c r="G213"/>
      <c r="H213"/>
      <c r="L213"/>
      <c r="M213"/>
      <c r="N213"/>
      <c r="O213"/>
    </row>
    <row r="214" spans="2:15" ht="15">
      <c r="B214"/>
      <c r="C214"/>
      <c r="D214"/>
      <c r="E214"/>
      <c r="F214"/>
      <c r="G214"/>
      <c r="H214"/>
      <c r="L214"/>
      <c r="M214"/>
      <c r="N214"/>
      <c r="O214"/>
    </row>
    <row r="215" spans="2:15" ht="15">
      <c r="B215"/>
      <c r="C215"/>
      <c r="D215"/>
      <c r="E215"/>
      <c r="F215"/>
      <c r="G215"/>
      <c r="H215"/>
      <c r="L215"/>
      <c r="M215"/>
      <c r="N215"/>
      <c r="O215"/>
    </row>
    <row r="216" spans="2:15" ht="15">
      <c r="B216"/>
      <c r="C216"/>
      <c r="D216"/>
      <c r="E216"/>
      <c r="F216"/>
      <c r="G216"/>
      <c r="H216"/>
      <c r="L216"/>
      <c r="M216"/>
      <c r="N216"/>
      <c r="O216"/>
    </row>
    <row r="217" spans="2:15" ht="15">
      <c r="B217"/>
      <c r="C217"/>
      <c r="D217"/>
      <c r="E217"/>
      <c r="F217"/>
      <c r="G217"/>
      <c r="H217"/>
      <c r="L217"/>
      <c r="M217"/>
      <c r="N217"/>
      <c r="O217"/>
    </row>
    <row r="218" spans="2:15" ht="15">
      <c r="B218"/>
      <c r="C218"/>
      <c r="D218"/>
      <c r="E218"/>
      <c r="F218"/>
      <c r="G218"/>
      <c r="H218"/>
      <c r="L218"/>
      <c r="M218"/>
      <c r="N218"/>
      <c r="O218"/>
    </row>
    <row r="219" spans="2:15" ht="15">
      <c r="B219"/>
      <c r="C219"/>
      <c r="D219"/>
      <c r="E219"/>
      <c r="F219"/>
      <c r="G219"/>
      <c r="H219"/>
      <c r="L219"/>
      <c r="M219"/>
      <c r="N219"/>
      <c r="O219"/>
    </row>
    <row r="220" spans="2:15">
      <c r="B220"/>
      <c r="C220"/>
      <c r="D220"/>
      <c r="E220"/>
      <c r="F220"/>
      <c r="G220"/>
      <c r="H220"/>
    </row>
    <row r="221" spans="2:15">
      <c r="B221"/>
      <c r="C221"/>
      <c r="D221"/>
      <c r="E221"/>
      <c r="F221"/>
      <c r="G221"/>
      <c r="H221"/>
    </row>
    <row r="222" spans="2:15">
      <c r="B222"/>
      <c r="C222"/>
      <c r="D222"/>
      <c r="E222"/>
      <c r="F222"/>
      <c r="G222"/>
      <c r="H222"/>
    </row>
    <row r="223" spans="2:15">
      <c r="B223"/>
      <c r="C223"/>
      <c r="D223"/>
      <c r="E223"/>
      <c r="F223"/>
      <c r="G223"/>
      <c r="H223"/>
    </row>
    <row r="224" spans="2:15">
      <c r="B224"/>
      <c r="C224"/>
      <c r="D224"/>
      <c r="E224"/>
      <c r="F224"/>
      <c r="G224"/>
      <c r="H224"/>
    </row>
    <row r="225" spans="2:8">
      <c r="B225"/>
      <c r="C225"/>
      <c r="D225"/>
      <c r="E225"/>
      <c r="F225"/>
      <c r="G225"/>
      <c r="H225"/>
    </row>
    <row r="226" spans="2:8">
      <c r="B226"/>
      <c r="C226"/>
      <c r="D226"/>
      <c r="E226"/>
      <c r="F226"/>
      <c r="G226"/>
      <c r="H226"/>
    </row>
    <row r="227" spans="2:8">
      <c r="B227"/>
      <c r="C227"/>
      <c r="D227"/>
      <c r="E227"/>
      <c r="F227"/>
      <c r="G227"/>
      <c r="H227"/>
    </row>
    <row r="228" spans="2:8">
      <c r="B228"/>
      <c r="C228"/>
      <c r="D228"/>
      <c r="E228"/>
      <c r="F228"/>
      <c r="G228"/>
      <c r="H228"/>
    </row>
    <row r="229" spans="2:8">
      <c r="B229"/>
      <c r="C229"/>
      <c r="D229"/>
      <c r="E229"/>
      <c r="F229"/>
      <c r="G229"/>
      <c r="H229"/>
    </row>
    <row r="230" spans="2:8">
      <c r="B230"/>
      <c r="C230"/>
      <c r="D230"/>
      <c r="E230"/>
      <c r="F230"/>
      <c r="G230"/>
      <c r="H230"/>
    </row>
    <row r="231" spans="2:8">
      <c r="B231"/>
      <c r="C231"/>
      <c r="D231"/>
      <c r="E231"/>
      <c r="F231"/>
      <c r="G231"/>
      <c r="H231"/>
    </row>
    <row r="232" spans="2:8">
      <c r="B232"/>
      <c r="C232"/>
      <c r="D232"/>
      <c r="E232"/>
      <c r="F232"/>
      <c r="G232"/>
      <c r="H232"/>
    </row>
    <row r="233" spans="2:8">
      <c r="B233"/>
      <c r="C233"/>
      <c r="D233"/>
      <c r="E233"/>
      <c r="F233"/>
      <c r="G233"/>
      <c r="H233"/>
    </row>
    <row r="234" spans="2:8">
      <c r="B234"/>
      <c r="C234"/>
      <c r="D234"/>
      <c r="E234"/>
      <c r="F234"/>
      <c r="G234"/>
    </row>
    <row r="235" spans="2:8">
      <c r="B235"/>
      <c r="C235"/>
      <c r="D235"/>
      <c r="E235"/>
      <c r="F235"/>
      <c r="G235"/>
    </row>
    <row r="236" spans="2:8">
      <c r="B236"/>
      <c r="C236"/>
      <c r="D236"/>
      <c r="E236"/>
      <c r="F236"/>
      <c r="G236"/>
    </row>
    <row r="237" spans="2:8">
      <c r="B237"/>
      <c r="C237"/>
      <c r="D237"/>
      <c r="E237"/>
      <c r="F237"/>
      <c r="G237"/>
    </row>
    <row r="238" spans="2:8">
      <c r="B238"/>
      <c r="C238"/>
      <c r="D238"/>
      <c r="E238"/>
      <c r="F238"/>
      <c r="G238"/>
    </row>
    <row r="239" spans="2:8">
      <c r="B239"/>
      <c r="C239"/>
      <c r="D239"/>
      <c r="E239"/>
      <c r="F239"/>
      <c r="G239"/>
    </row>
    <row r="240" spans="2:8">
      <c r="B240"/>
      <c r="C240"/>
      <c r="D240"/>
      <c r="E240"/>
      <c r="F240"/>
      <c r="G240"/>
    </row>
    <row r="241" spans="2:7">
      <c r="B241"/>
      <c r="C241"/>
      <c r="D241"/>
      <c r="E241"/>
      <c r="F241"/>
      <c r="G241"/>
    </row>
    <row r="242" spans="2:7">
      <c r="B242"/>
      <c r="C242"/>
      <c r="D242"/>
      <c r="E242"/>
      <c r="F242"/>
      <c r="G242"/>
    </row>
    <row r="243" spans="2:7">
      <c r="B243"/>
      <c r="C243"/>
      <c r="D243"/>
      <c r="E243"/>
      <c r="F243"/>
      <c r="G243"/>
    </row>
    <row r="244" spans="2:7">
      <c r="B244"/>
      <c r="C244"/>
      <c r="D244"/>
      <c r="E244"/>
      <c r="F244"/>
      <c r="G244"/>
    </row>
    <row r="245" spans="2:7">
      <c r="B245"/>
      <c r="C245"/>
      <c r="D245"/>
      <c r="E245"/>
      <c r="F245"/>
      <c r="G245"/>
    </row>
    <row r="246" spans="2:7">
      <c r="B246"/>
      <c r="C246"/>
      <c r="D246"/>
      <c r="E246"/>
      <c r="F246"/>
      <c r="G246"/>
    </row>
    <row r="247" spans="2:7">
      <c r="B247"/>
      <c r="C247"/>
      <c r="D247"/>
      <c r="E247"/>
      <c r="F247"/>
      <c r="G247"/>
    </row>
    <row r="248" spans="2:7">
      <c r="B248"/>
      <c r="C248"/>
      <c r="D248"/>
      <c r="E248"/>
      <c r="F248"/>
      <c r="G248"/>
    </row>
    <row r="249" spans="2:7">
      <c r="B249"/>
      <c r="C249"/>
      <c r="D249"/>
      <c r="E249"/>
      <c r="F249"/>
      <c r="G249"/>
    </row>
    <row r="250" spans="2:7">
      <c r="B250"/>
      <c r="C250"/>
      <c r="D250"/>
      <c r="E250"/>
      <c r="F250"/>
      <c r="G250"/>
    </row>
    <row r="251" spans="2:7">
      <c r="B251"/>
      <c r="C251"/>
      <c r="D251"/>
      <c r="E251"/>
      <c r="F251"/>
    </row>
    <row r="252" spans="2:7">
      <c r="B252"/>
      <c r="C252"/>
      <c r="D252"/>
      <c r="E252"/>
      <c r="F252"/>
    </row>
    <row r="253" spans="2:7">
      <c r="B253"/>
      <c r="C253"/>
      <c r="D253"/>
      <c r="E253"/>
      <c r="F253"/>
    </row>
    <row r="254" spans="2:7">
      <c r="B254"/>
      <c r="C254"/>
      <c r="D254"/>
      <c r="E254"/>
      <c r="F254"/>
    </row>
    <row r="255" spans="2:7">
      <c r="B255"/>
      <c r="C255"/>
      <c r="D255"/>
      <c r="E255"/>
      <c r="F255"/>
    </row>
    <row r="256" spans="2:7">
      <c r="B256"/>
      <c r="C256"/>
      <c r="D256"/>
      <c r="E256"/>
      <c r="F256"/>
    </row>
    <row r="257" spans="2:6">
      <c r="B257"/>
      <c r="C257"/>
      <c r="D257"/>
      <c r="E257"/>
      <c r="F257"/>
    </row>
    <row r="258" spans="2:6">
      <c r="B258"/>
      <c r="C258"/>
      <c r="D258"/>
      <c r="E258"/>
      <c r="F258"/>
    </row>
    <row r="259" spans="2:6">
      <c r="B259"/>
      <c r="C259"/>
      <c r="D259"/>
      <c r="E259"/>
      <c r="F259"/>
    </row>
    <row r="260" spans="2:6">
      <c r="B260"/>
      <c r="C260"/>
      <c r="D260"/>
      <c r="E260"/>
      <c r="F260"/>
    </row>
    <row r="261" spans="2:6">
      <c r="B261"/>
      <c r="C261"/>
      <c r="D261"/>
      <c r="E261"/>
      <c r="F261"/>
    </row>
    <row r="262" spans="2:6">
      <c r="B262"/>
      <c r="C262"/>
      <c r="D262"/>
      <c r="E262"/>
      <c r="F262"/>
    </row>
    <row r="263" spans="2:6">
      <c r="B263"/>
      <c r="C263"/>
      <c r="D263"/>
      <c r="E263"/>
      <c r="F263"/>
    </row>
    <row r="264" spans="2:6">
      <c r="B264"/>
      <c r="C264"/>
      <c r="D264"/>
      <c r="E264"/>
    </row>
    <row r="265" spans="2:6">
      <c r="B265"/>
      <c r="C265"/>
      <c r="D265"/>
      <c r="E265"/>
    </row>
    <row r="266" spans="2:6">
      <c r="B266"/>
      <c r="C266"/>
      <c r="D266"/>
      <c r="E266"/>
    </row>
    <row r="267" spans="2:6">
      <c r="B267"/>
      <c r="C267"/>
      <c r="D267"/>
      <c r="E267"/>
    </row>
    <row r="268" spans="2:6">
      <c r="B268"/>
      <c r="C268"/>
      <c r="D268"/>
      <c r="E268"/>
    </row>
    <row r="269" spans="2:6">
      <c r="B269"/>
      <c r="C269"/>
      <c r="D269"/>
      <c r="E269"/>
    </row>
    <row r="270" spans="2:6">
      <c r="B270"/>
      <c r="C270"/>
      <c r="D270"/>
      <c r="E270"/>
    </row>
    <row r="271" spans="2:6">
      <c r="B271"/>
      <c r="C271"/>
      <c r="D271"/>
      <c r="E271"/>
    </row>
    <row r="272" spans="2:6">
      <c r="B272"/>
      <c r="C272"/>
      <c r="D272"/>
      <c r="E272"/>
    </row>
    <row r="273" spans="2:5">
      <c r="B273"/>
      <c r="C273"/>
      <c r="D273"/>
      <c r="E273"/>
    </row>
    <row r="274" spans="2:5">
      <c r="B274"/>
      <c r="C274"/>
      <c r="D274"/>
      <c r="E274"/>
    </row>
    <row r="275" spans="2:5">
      <c r="B275"/>
      <c r="C275"/>
      <c r="D275"/>
      <c r="E275"/>
    </row>
    <row r="276" spans="2:5">
      <c r="B276"/>
      <c r="C276"/>
      <c r="D276"/>
      <c r="E276"/>
    </row>
    <row r="277" spans="2:5">
      <c r="B277"/>
      <c r="C277"/>
      <c r="D277"/>
      <c r="E277"/>
    </row>
    <row r="278" spans="2:5">
      <c r="B278"/>
      <c r="C278"/>
      <c r="D278"/>
      <c r="E278"/>
    </row>
    <row r="279" spans="2:5">
      <c r="B279"/>
      <c r="C279"/>
      <c r="D279"/>
      <c r="E279"/>
    </row>
    <row r="280" spans="2:5">
      <c r="B280"/>
      <c r="C280"/>
      <c r="D280"/>
      <c r="E280"/>
    </row>
    <row r="281" spans="2:5">
      <c r="B281"/>
      <c r="C281"/>
      <c r="D281"/>
      <c r="E281"/>
    </row>
    <row r="282" spans="2:5">
      <c r="B282"/>
      <c r="C282"/>
      <c r="D282"/>
      <c r="E282"/>
    </row>
    <row r="283" spans="2:5">
      <c r="B283"/>
      <c r="C283"/>
      <c r="D283"/>
      <c r="E283"/>
    </row>
    <row r="284" spans="2:5">
      <c r="B284"/>
      <c r="C284"/>
      <c r="D284"/>
      <c r="E284"/>
    </row>
    <row r="285" spans="2:5">
      <c r="B285"/>
      <c r="C285"/>
      <c r="D285"/>
      <c r="E285"/>
    </row>
    <row r="286" spans="2:5">
      <c r="B286"/>
      <c r="C286"/>
      <c r="D286"/>
      <c r="E286"/>
    </row>
    <row r="287" spans="2:5">
      <c r="B287"/>
      <c r="C287"/>
      <c r="D287"/>
      <c r="E287"/>
    </row>
    <row r="288" spans="2:5">
      <c r="B288"/>
      <c r="C288"/>
      <c r="D288"/>
      <c r="E288"/>
    </row>
    <row r="289" spans="2:5">
      <c r="B289"/>
      <c r="C289"/>
      <c r="D289"/>
      <c r="E289"/>
    </row>
    <row r="290" spans="2:5">
      <c r="B290"/>
      <c r="C290"/>
      <c r="D290"/>
      <c r="E290"/>
    </row>
    <row r="291" spans="2:5">
      <c r="B291"/>
      <c r="C291"/>
      <c r="D291"/>
      <c r="E291"/>
    </row>
    <row r="292" spans="2:5">
      <c r="B292"/>
      <c r="C292"/>
      <c r="D292"/>
      <c r="E292"/>
    </row>
    <row r="293" spans="2:5">
      <c r="B293"/>
      <c r="C293"/>
      <c r="D293"/>
      <c r="E293"/>
    </row>
    <row r="294" spans="2:5">
      <c r="B294"/>
      <c r="C294"/>
      <c r="D294"/>
      <c r="E294"/>
    </row>
    <row r="295" spans="2:5">
      <c r="B295"/>
      <c r="C295"/>
      <c r="D295"/>
      <c r="E295"/>
    </row>
    <row r="296" spans="2:5">
      <c r="B296"/>
      <c r="C296"/>
      <c r="D296"/>
      <c r="E296"/>
    </row>
    <row r="297" spans="2:5">
      <c r="B297"/>
      <c r="C297"/>
      <c r="D297"/>
      <c r="E297"/>
    </row>
    <row r="298" spans="2:5">
      <c r="B298"/>
      <c r="C298"/>
      <c r="D298"/>
      <c r="E298"/>
    </row>
    <row r="299" spans="2:5">
      <c r="B299"/>
      <c r="C299"/>
      <c r="D299"/>
      <c r="E299"/>
    </row>
    <row r="300" spans="2:5">
      <c r="B300"/>
      <c r="C300"/>
      <c r="D300"/>
      <c r="E300"/>
    </row>
    <row r="301" spans="2:5">
      <c r="B301"/>
      <c r="C301"/>
      <c r="D301"/>
    </row>
    <row r="302" spans="2:5">
      <c r="B302"/>
      <c r="C302"/>
      <c r="D302"/>
    </row>
    <row r="303" spans="2:5">
      <c r="B303"/>
      <c r="C303"/>
      <c r="D303"/>
    </row>
    <row r="304" spans="2:5">
      <c r="B304"/>
      <c r="C304"/>
      <c r="D304"/>
    </row>
    <row r="305" spans="2:4">
      <c r="B305"/>
      <c r="C305"/>
      <c r="D305"/>
    </row>
    <row r="306" spans="2:4">
      <c r="B306"/>
      <c r="C306"/>
      <c r="D306"/>
    </row>
    <row r="307" spans="2:4">
      <c r="B307"/>
      <c r="C307"/>
      <c r="D307"/>
    </row>
    <row r="308" spans="2:4">
      <c r="B308"/>
      <c r="C308"/>
      <c r="D308"/>
    </row>
    <row r="309" spans="2:4">
      <c r="B309"/>
      <c r="C309"/>
      <c r="D309"/>
    </row>
    <row r="310" spans="2:4">
      <c r="B310"/>
      <c r="C310"/>
      <c r="D310"/>
    </row>
    <row r="311" spans="2:4">
      <c r="B311"/>
      <c r="C311"/>
      <c r="D311"/>
    </row>
    <row r="312" spans="2:4">
      <c r="B312"/>
      <c r="C312"/>
      <c r="D312"/>
    </row>
    <row r="313" spans="2:4">
      <c r="B313"/>
      <c r="C313"/>
      <c r="D313"/>
    </row>
    <row r="314" spans="2:4">
      <c r="B314"/>
      <c r="C314"/>
      <c r="D314"/>
    </row>
    <row r="315" spans="2:4">
      <c r="B315"/>
      <c r="C315"/>
      <c r="D315"/>
    </row>
    <row r="316" spans="2:4">
      <c r="B316"/>
      <c r="C316"/>
      <c r="D316"/>
    </row>
    <row r="317" spans="2:4">
      <c r="B317"/>
      <c r="C317"/>
      <c r="D317"/>
    </row>
    <row r="318" spans="2:4">
      <c r="B318"/>
      <c r="C318"/>
      <c r="D318"/>
    </row>
    <row r="319" spans="2:4">
      <c r="B319"/>
      <c r="C319"/>
      <c r="D319"/>
    </row>
    <row r="320" spans="2:4">
      <c r="B320"/>
      <c r="C320"/>
      <c r="D320"/>
    </row>
    <row r="321" spans="2:4">
      <c r="B321"/>
      <c r="C321"/>
      <c r="D321"/>
    </row>
    <row r="322" spans="2:4">
      <c r="B322"/>
      <c r="C322"/>
      <c r="D322"/>
    </row>
    <row r="323" spans="2:4">
      <c r="B323"/>
      <c r="C323"/>
      <c r="D323"/>
    </row>
    <row r="324" spans="2:4">
      <c r="B324"/>
      <c r="C324"/>
      <c r="D324"/>
    </row>
    <row r="325" spans="2:4">
      <c r="B325"/>
      <c r="C325"/>
      <c r="D325"/>
    </row>
    <row r="326" spans="2:4">
      <c r="B326"/>
      <c r="C326"/>
      <c r="D326"/>
    </row>
    <row r="327" spans="2:4">
      <c r="B327"/>
      <c r="C327"/>
      <c r="D327"/>
    </row>
    <row r="328" spans="2:4">
      <c r="B328"/>
      <c r="C328"/>
      <c r="D328"/>
    </row>
    <row r="329" spans="2:4">
      <c r="B329"/>
      <c r="C329"/>
      <c r="D329"/>
    </row>
    <row r="330" spans="2:4">
      <c r="B330"/>
      <c r="C330"/>
      <c r="D330"/>
    </row>
    <row r="331" spans="2:4">
      <c r="B331"/>
      <c r="C331"/>
      <c r="D331"/>
    </row>
    <row r="332" spans="2:4">
      <c r="B332"/>
      <c r="C332"/>
      <c r="D332"/>
    </row>
    <row r="333" spans="2:4">
      <c r="B333"/>
      <c r="C333"/>
      <c r="D333"/>
    </row>
    <row r="334" spans="2:4">
      <c r="B334"/>
      <c r="C334"/>
      <c r="D334"/>
    </row>
    <row r="335" spans="2:4">
      <c r="B335"/>
      <c r="C335"/>
      <c r="D335"/>
    </row>
    <row r="336" spans="2:4">
      <c r="B336"/>
      <c r="C336"/>
      <c r="D336"/>
    </row>
    <row r="337" spans="2:4">
      <c r="B337"/>
      <c r="C337"/>
      <c r="D337"/>
    </row>
    <row r="338" spans="2:4">
      <c r="B338"/>
      <c r="C338"/>
    </row>
    <row r="339" spans="2:4">
      <c r="B339"/>
      <c r="C339"/>
    </row>
    <row r="340" spans="2:4">
      <c r="B340"/>
      <c r="C340"/>
    </row>
    <row r="341" spans="2:4">
      <c r="B341"/>
      <c r="C341"/>
    </row>
    <row r="342" spans="2:4">
      <c r="B342"/>
      <c r="C342"/>
    </row>
    <row r="343" spans="2:4">
      <c r="B343"/>
      <c r="C343"/>
    </row>
    <row r="344" spans="2:4">
      <c r="B344"/>
      <c r="C344"/>
    </row>
    <row r="345" spans="2:4">
      <c r="B345"/>
      <c r="C345"/>
    </row>
    <row r="346" spans="2:4">
      <c r="B346"/>
      <c r="C346"/>
    </row>
    <row r="347" spans="2:4">
      <c r="B347"/>
      <c r="C347"/>
    </row>
    <row r="348" spans="2:4">
      <c r="B348"/>
      <c r="C348"/>
    </row>
    <row r="349" spans="2:4">
      <c r="B349"/>
      <c r="C349"/>
    </row>
    <row r="350" spans="2:4">
      <c r="B350"/>
      <c r="C350"/>
    </row>
    <row r="351" spans="2:4">
      <c r="B351"/>
      <c r="C351"/>
    </row>
    <row r="352" spans="2:4">
      <c r="B352"/>
      <c r="C352"/>
    </row>
    <row r="353" spans="2:3">
      <c r="B353"/>
      <c r="C353"/>
    </row>
    <row r="354" spans="2:3">
      <c r="B354"/>
      <c r="C354"/>
    </row>
    <row r="355" spans="2:3">
      <c r="B355"/>
      <c r="C355"/>
    </row>
    <row r="356" spans="2:3">
      <c r="B356"/>
      <c r="C356"/>
    </row>
    <row r="357" spans="2:3">
      <c r="B357"/>
      <c r="C357"/>
    </row>
    <row r="358" spans="2:3">
      <c r="B358"/>
      <c r="C358"/>
    </row>
    <row r="359" spans="2:3">
      <c r="B359"/>
      <c r="C359"/>
    </row>
    <row r="360" spans="2:3">
      <c r="B360"/>
      <c r="C360"/>
    </row>
    <row r="361" spans="2:3">
      <c r="B361"/>
      <c r="C361"/>
    </row>
    <row r="362" spans="2:3">
      <c r="B362"/>
    </row>
    <row r="363" spans="2:3">
      <c r="B363"/>
    </row>
    <row r="364" spans="2:3">
      <c r="B364"/>
    </row>
    <row r="365" spans="2:3">
      <c r="B365"/>
    </row>
    <row r="366" spans="2:3">
      <c r="B366"/>
    </row>
    <row r="367" spans="2:3">
      <c r="B367"/>
    </row>
    <row r="368" spans="2:3">
      <c r="B368"/>
    </row>
    <row r="369" spans="2:2">
      <c r="B369"/>
    </row>
    <row r="370" spans="2:2">
      <c r="B370"/>
    </row>
    <row r="371" spans="2:2">
      <c r="B371"/>
    </row>
    <row r="372" spans="2:2">
      <c r="B372"/>
    </row>
    <row r="373" spans="2:2">
      <c r="B373"/>
    </row>
    <row r="374" spans="2:2">
      <c r="B374"/>
    </row>
    <row r="375" spans="2:2">
      <c r="B375"/>
    </row>
    <row r="376" spans="2:2">
      <c r="B376"/>
    </row>
    <row r="377" spans="2:2">
      <c r="B377"/>
    </row>
    <row r="378" spans="2:2">
      <c r="B378"/>
    </row>
    <row r="379" spans="2:2">
      <c r="B379"/>
    </row>
    <row r="380" spans="2:2">
      <c r="B380"/>
    </row>
    <row r="381" spans="2:2">
      <c r="B381"/>
    </row>
    <row r="382" spans="2:2">
      <c r="B382"/>
    </row>
    <row r="383" spans="2:2">
      <c r="B383"/>
    </row>
    <row r="384" spans="2:2">
      <c r="B384"/>
    </row>
    <row r="385" spans="2:2">
      <c r="B385"/>
    </row>
    <row r="386" spans="2:2">
      <c r="B386"/>
    </row>
  </sheetData>
  <mergeCells count="16">
    <mergeCell ref="B180:C181"/>
    <mergeCell ref="A63:A66"/>
    <mergeCell ref="A69:A72"/>
    <mergeCell ref="A75:A78"/>
    <mergeCell ref="A81:A84"/>
    <mergeCell ref="B174:C179"/>
    <mergeCell ref="A33:A36"/>
    <mergeCell ref="A39:A42"/>
    <mergeCell ref="A45:A48"/>
    <mergeCell ref="A51:A54"/>
    <mergeCell ref="A57:A60"/>
    <mergeCell ref="A3:A6"/>
    <mergeCell ref="A9:A12"/>
    <mergeCell ref="A15:A18"/>
    <mergeCell ref="A21:A24"/>
    <mergeCell ref="A27:A30"/>
  </mergeCells>
  <conditionalFormatting sqref="G2:G84">
    <cfRule type="cellIs" dxfId="225" priority="65" operator="equal">
      <formula>1</formula>
    </cfRule>
  </conditionalFormatting>
  <conditionalFormatting sqref="F2:F84">
    <cfRule type="cellIs" dxfId="224" priority="64" operator="equal">
      <formula>1</formula>
    </cfRule>
  </conditionalFormatting>
  <conditionalFormatting sqref="H2:H84">
    <cfRule type="cellIs" dxfId="223" priority="63" operator="equal">
      <formula>1</formula>
    </cfRule>
  </conditionalFormatting>
  <conditionalFormatting sqref="H2:H84">
    <cfRule type="cellIs" dxfId="222" priority="41" operator="equal">
      <formula>1</formula>
    </cfRule>
  </conditionalFormatting>
  <conditionalFormatting sqref="C74:C78 C38:C42 C44:C48 C50:C54 C56:C60 C62:C66 C80:C84 C68:C72 C26:C30 C32:C36">
    <cfRule type="cellIs" dxfId="221" priority="38" operator="between">
      <formula>0</formula>
      <formula>17</formula>
    </cfRule>
    <cfRule type="cellIs" dxfId="220" priority="39" operator="between">
      <formula>18</formula>
      <formula>18</formula>
    </cfRule>
    <cfRule type="cellIs" dxfId="219" priority="40" operator="between">
      <formula>19</formula>
      <formula>36</formula>
    </cfRule>
  </conditionalFormatting>
  <conditionalFormatting sqref="C20:C24 C8:C12 C14:C18">
    <cfRule type="cellIs" dxfId="218" priority="35" operator="between">
      <formula>0</formula>
      <formula>17</formula>
    </cfRule>
    <cfRule type="cellIs" dxfId="217" priority="36" operator="between">
      <formula>18</formula>
      <formula>18</formula>
    </cfRule>
    <cfRule type="cellIs" dxfId="216" priority="37" operator="between">
      <formula>19</formula>
      <formula>36</formula>
    </cfRule>
  </conditionalFormatting>
  <conditionalFormatting sqref="C14:C18 C2:C6 C8:C12">
    <cfRule type="cellIs" dxfId="215" priority="32" operator="between">
      <formula>0</formula>
      <formula>17</formula>
    </cfRule>
    <cfRule type="cellIs" dxfId="214" priority="33" operator="between">
      <formula>18</formula>
      <formula>18</formula>
    </cfRule>
    <cfRule type="cellIs" dxfId="213" priority="34" operator="between">
      <formula>19</formula>
      <formula>36</formula>
    </cfRule>
  </conditionalFormatting>
  <conditionalFormatting sqref="M74:M78 M38:M42 M44:M48 M50:M54 M56:M60 M62:M66 M80:M84 M68:M72 M26:M30 M32:M36">
    <cfRule type="cellIs" dxfId="212" priority="29" operator="between">
      <formula>0</formula>
      <formula>17</formula>
    </cfRule>
    <cfRule type="cellIs" dxfId="211" priority="30" operator="between">
      <formula>18</formula>
      <formula>18</formula>
    </cfRule>
    <cfRule type="cellIs" dxfId="210" priority="31" operator="between">
      <formula>19</formula>
      <formula>36</formula>
    </cfRule>
  </conditionalFormatting>
  <conditionalFormatting sqref="M20:M24 M8:M12 M14:M18">
    <cfRule type="cellIs" dxfId="209" priority="26" operator="between">
      <formula>0</formula>
      <formula>17</formula>
    </cfRule>
    <cfRule type="cellIs" dxfId="208" priority="27" operator="between">
      <formula>18</formula>
      <formula>18</formula>
    </cfRule>
    <cfRule type="cellIs" dxfId="207" priority="28" operator="between">
      <formula>19</formula>
      <formula>36</formula>
    </cfRule>
  </conditionalFormatting>
  <conditionalFormatting sqref="M14:M18 M2:M6 M8:M12">
    <cfRule type="cellIs" dxfId="206" priority="23" operator="between">
      <formula>0</formula>
      <formula>17</formula>
    </cfRule>
    <cfRule type="cellIs" dxfId="205" priority="24" operator="between">
      <formula>18</formula>
      <formula>18</formula>
    </cfRule>
    <cfRule type="cellIs" dxfId="204" priority="25" operator="between">
      <formula>19</formula>
      <formula>36</formula>
    </cfRule>
  </conditionalFormatting>
  <conditionalFormatting sqref="G2:G6 G8:G12 G14:G18 G20:G30 G32:G48 G50:G60 G68:G72 G62:G66 G74:G78 G80:G84">
    <cfRule type="cellIs" dxfId="203" priority="22" operator="equal">
      <formula>1</formula>
    </cfRule>
  </conditionalFormatting>
  <conditionalFormatting sqref="F2:F6 F8:F12 F14:F18 F20:F30 F32:F48 F50:F60 F68:F72 F62:F66 F74:F78 F80:F84">
    <cfRule type="cellIs" dxfId="202" priority="21" operator="equal">
      <formula>1</formula>
    </cfRule>
  </conditionalFormatting>
  <conditionalFormatting sqref="H2:H6 H8:H12 H14:H18 H20:H30 H32:H48 H50:H60 H68:H72 H62:H66 H74:H78 H80:H84">
    <cfRule type="cellIs" dxfId="201" priority="20" operator="equal">
      <formula>1</formula>
    </cfRule>
  </conditionalFormatting>
  <conditionalFormatting sqref="H2:H6 H8:H12 H14:H18 H20:H30 H32:H48 H50:H60 H68:H72 H62:H66 H74:H78 H80:H84">
    <cfRule type="cellIs" dxfId="200" priority="19" operator="equal">
      <formula>1</formula>
    </cfRule>
  </conditionalFormatting>
  <conditionalFormatting sqref="C74:C78 C38:C42 C44:C48 C50:C54 C56:C60 C62:C66 C80:C84 C68:C72 C26:C30 C32:C36">
    <cfRule type="cellIs" dxfId="199" priority="16" operator="between">
      <formula>0</formula>
      <formula>17</formula>
    </cfRule>
    <cfRule type="cellIs" dxfId="198" priority="17" operator="between">
      <formula>18</formula>
      <formula>18</formula>
    </cfRule>
    <cfRule type="cellIs" dxfId="197" priority="18" operator="between">
      <formula>19</formula>
      <formula>36</formula>
    </cfRule>
  </conditionalFormatting>
  <conditionalFormatting sqref="C20:C24 C8:C12 C14:C18">
    <cfRule type="cellIs" dxfId="196" priority="13" operator="between">
      <formula>0</formula>
      <formula>17</formula>
    </cfRule>
    <cfRule type="cellIs" dxfId="195" priority="14" operator="between">
      <formula>18</formula>
      <formula>18</formula>
    </cfRule>
    <cfRule type="cellIs" dxfId="194" priority="15" operator="between">
      <formula>19</formula>
      <formula>36</formula>
    </cfRule>
  </conditionalFormatting>
  <conditionalFormatting sqref="C14:C18 C2:C6 C8:C12">
    <cfRule type="cellIs" dxfId="193" priority="10" operator="between">
      <formula>0</formula>
      <formula>17</formula>
    </cfRule>
    <cfRule type="cellIs" dxfId="192" priority="11" operator="between">
      <formula>18</formula>
      <formula>18</formula>
    </cfRule>
    <cfRule type="cellIs" dxfId="191" priority="12" operator="between">
      <formula>19</formula>
      <formula>36</formula>
    </cfRule>
  </conditionalFormatting>
  <conditionalFormatting sqref="M74:M78 M38:M42 M44:M48 M50:M54 M56:M60 M62:M66 M80:M84 M68:M72 M26:M30 M32:M36">
    <cfRule type="cellIs" dxfId="190" priority="7" operator="between">
      <formula>0</formula>
      <formula>17</formula>
    </cfRule>
    <cfRule type="cellIs" dxfId="189" priority="8" operator="between">
      <formula>18</formula>
      <formula>18</formula>
    </cfRule>
    <cfRule type="cellIs" dxfId="188" priority="9" operator="between">
      <formula>19</formula>
      <formula>36</formula>
    </cfRule>
  </conditionalFormatting>
  <conditionalFormatting sqref="M20:M24 M8:M12 M14:M18">
    <cfRule type="cellIs" dxfId="187" priority="4" operator="between">
      <formula>0</formula>
      <formula>17</formula>
    </cfRule>
    <cfRule type="cellIs" dxfId="186" priority="5" operator="between">
      <formula>18</formula>
      <formula>18</formula>
    </cfRule>
    <cfRule type="cellIs" dxfId="185" priority="6" operator="between">
      <formula>19</formula>
      <formula>36</formula>
    </cfRule>
  </conditionalFormatting>
  <conditionalFormatting sqref="M14:M18 M2:M6 M8:M12">
    <cfRule type="cellIs" dxfId="184" priority="1" operator="between">
      <formula>0</formula>
      <formula>17</formula>
    </cfRule>
    <cfRule type="cellIs" dxfId="183" priority="2" operator="between">
      <formula>18</formula>
      <formula>18</formula>
    </cfRule>
    <cfRule type="cellIs" dxfId="182" priority="3" operator="between">
      <formula>19</formula>
      <formula>36</formula>
    </cfRule>
  </conditionalFormatting>
  <pageMargins left="0.31496062992125984" right="0.31496062992125984" top="0.35433070866141736" bottom="0.15748031496062992" header="0.31496062992125984" footer="0.31496062992125984"/>
  <pageSetup paperSize="9" scale="82" fitToHeight="2" orientation="portrait" r:id="rId2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V386"/>
  <sheetViews>
    <sheetView topLeftCell="A33" zoomScaleNormal="100" workbookViewId="0" xr3:uid="{78B4E459-6924-5F8B-B7BA-2DD04133E49E}">
      <selection activeCell="L173" sqref="L173"/>
    </sheetView>
  </sheetViews>
  <sheetFormatPr defaultColWidth="11.42578125" defaultRowHeight="18.75"/>
  <cols>
    <col min="1" max="1" width="9.7109375" style="10" customWidth="1"/>
    <col min="2" max="2" width="21.7109375" style="3" customWidth="1"/>
    <col min="3" max="3" width="10.85546875" style="20" customWidth="1"/>
    <col min="4" max="4" width="12.5703125" style="10" customWidth="1"/>
    <col min="5" max="10" width="12.5703125" style="10" hidden="1" customWidth="1"/>
    <col min="11" max="11" width="6" style="10" customWidth="1"/>
    <col min="12" max="12" width="22.7109375" style="10" customWidth="1"/>
    <col min="13" max="13" width="9.140625" style="20" customWidth="1"/>
    <col min="14" max="14" width="15.85546875" style="3" customWidth="1"/>
    <col min="15" max="15" width="6.85546875" style="68" customWidth="1"/>
    <col min="16" max="18" width="6.85546875" style="67" customWidth="1"/>
    <col min="19" max="19" width="9.5703125" style="67" customWidth="1"/>
    <col min="20" max="20" width="15" style="67" hidden="1" customWidth="1"/>
    <col min="21" max="21" width="9.5703125" hidden="1" customWidth="1"/>
    <col min="22" max="22" width="9.5703125" customWidth="1"/>
    <col min="23" max="23" width="7.28515625" customWidth="1"/>
    <col min="24" max="24" width="15.28515625" customWidth="1"/>
    <col min="25" max="26" width="12.28515625" customWidth="1"/>
    <col min="27" max="27" width="12" customWidth="1"/>
    <col min="28" max="28" width="25" customWidth="1"/>
    <col min="29" max="29" width="13.140625" customWidth="1"/>
    <col min="30" max="30" width="22.42578125" customWidth="1"/>
    <col min="31" max="32" width="18.140625" customWidth="1"/>
    <col min="33" max="33" width="17.85546875" customWidth="1"/>
    <col min="34" max="34" width="30.85546875" customWidth="1"/>
    <col min="35" max="35" width="19" customWidth="1"/>
    <col min="36" max="36" width="21.5703125" customWidth="1"/>
    <col min="37" max="38" width="17.28515625" customWidth="1"/>
    <col min="39" max="39" width="17" customWidth="1"/>
    <col min="40" max="40" width="30" customWidth="1"/>
    <col min="41" max="42" width="18.140625" customWidth="1"/>
    <col min="43" max="43" width="17.85546875" customWidth="1"/>
    <col min="44" max="44" width="30.85546875" customWidth="1"/>
    <col min="45" max="45" width="21.5703125" customWidth="1"/>
    <col min="46" max="47" width="17.28515625" customWidth="1"/>
    <col min="48" max="48" width="17" customWidth="1"/>
    <col min="49" max="49" width="30" customWidth="1"/>
    <col min="50" max="50" width="17.28515625" customWidth="1"/>
    <col min="51" max="51" width="17" customWidth="1"/>
    <col min="52" max="54" width="6.85546875" customWidth="1"/>
    <col min="55" max="55" width="3.85546875" customWidth="1"/>
    <col min="56" max="58" width="5.85546875" customWidth="1"/>
    <col min="59" max="61" width="6.85546875" customWidth="1"/>
    <col min="62" max="62" width="5.85546875" customWidth="1"/>
    <col min="63" max="63" width="3.28515625" customWidth="1"/>
    <col min="64" max="70" width="6.28515625" customWidth="1"/>
    <col min="71" max="71" width="16.7109375" customWidth="1"/>
    <col min="72" max="72" width="7.85546875" customWidth="1"/>
    <col min="73" max="73" width="8.140625" customWidth="1"/>
    <col min="74" max="74" width="19.85546875" customWidth="1"/>
    <col min="75" max="75" width="7" customWidth="1"/>
    <col min="76" max="77" width="7.28515625" customWidth="1"/>
    <col min="78" max="78" width="11.42578125" customWidth="1"/>
    <col min="79" max="79" width="8.140625" customWidth="1"/>
    <col min="80" max="82" width="11.140625" customWidth="1"/>
    <col min="83" max="85" width="6.85546875" customWidth="1"/>
    <col min="86" max="86" width="8.140625" customWidth="1"/>
    <col min="87" max="93" width="11.140625" customWidth="1"/>
    <col min="94" max="94" width="12.85546875" customWidth="1"/>
    <col min="95" max="101" width="6.85546875" customWidth="1"/>
    <col min="102" max="102" width="3.85546875" customWidth="1"/>
    <col min="103" max="105" width="5.85546875" customWidth="1"/>
    <col min="106" max="108" width="6.85546875" customWidth="1"/>
    <col min="109" max="109" width="5.85546875" customWidth="1"/>
    <col min="110" max="110" width="3.28515625" customWidth="1"/>
    <col min="111" max="117" width="6.28515625" customWidth="1"/>
    <col min="118" max="118" width="16.7109375" customWidth="1"/>
    <col min="119" max="119" width="7.85546875" customWidth="1"/>
    <col min="120" max="120" width="8.140625" customWidth="1"/>
    <col min="121" max="121" width="19.85546875" customWidth="1"/>
    <col min="122" max="122" width="7" customWidth="1"/>
    <col min="123" max="124" width="7.28515625" customWidth="1"/>
    <col min="125" max="125" width="11.42578125" customWidth="1"/>
    <col min="126" max="126" width="8.140625" customWidth="1"/>
    <col min="127" max="129" width="11.140625" customWidth="1"/>
    <col min="130" max="132" width="6.85546875" customWidth="1"/>
    <col min="133" max="133" width="8.140625" customWidth="1"/>
    <col min="134" max="140" width="11.140625" customWidth="1"/>
    <col min="141" max="141" width="12.5703125" customWidth="1"/>
    <col min="142" max="148" width="6.85546875" customWidth="1"/>
    <col min="149" max="149" width="3.85546875" customWidth="1"/>
    <col min="150" max="152" width="5.85546875" customWidth="1"/>
    <col min="153" max="155" width="6.85546875" customWidth="1"/>
    <col min="156" max="156" width="5.85546875" customWidth="1"/>
    <col min="157" max="157" width="3.28515625" customWidth="1"/>
    <col min="158" max="164" width="6.28515625" customWidth="1"/>
    <col min="165" max="165" width="16.7109375" customWidth="1"/>
    <col min="166" max="166" width="7.85546875" customWidth="1"/>
    <col min="167" max="167" width="8.140625" customWidth="1"/>
    <col min="168" max="168" width="19.85546875" customWidth="1"/>
    <col min="169" max="169" width="7" customWidth="1"/>
    <col min="170" max="171" width="7.28515625" customWidth="1"/>
    <col min="172" max="172" width="11.42578125" customWidth="1"/>
    <col min="173" max="173" width="8.140625" customWidth="1"/>
    <col min="174" max="176" width="11.140625" customWidth="1"/>
    <col min="177" max="179" width="6.85546875" customWidth="1"/>
    <col min="180" max="180" width="8.140625" customWidth="1"/>
    <col min="181" max="187" width="11.140625" customWidth="1"/>
    <col min="188" max="188" width="25.5703125" customWidth="1"/>
    <col min="189" max="195" width="6.85546875" customWidth="1"/>
    <col min="196" max="196" width="3.85546875" customWidth="1"/>
    <col min="197" max="199" width="5.85546875" customWidth="1"/>
    <col min="200" max="202" width="6.85546875" customWidth="1"/>
    <col min="203" max="203" width="5.85546875" customWidth="1"/>
    <col min="204" max="204" width="3.28515625" customWidth="1"/>
    <col min="205" max="211" width="6.28515625" customWidth="1"/>
    <col min="212" max="212" width="16.7109375" customWidth="1"/>
    <col min="213" max="213" width="7.85546875" customWidth="1"/>
    <col min="214" max="214" width="8.140625" customWidth="1"/>
    <col min="215" max="215" width="19.85546875" customWidth="1"/>
    <col min="216" max="216" width="7" customWidth="1"/>
    <col min="217" max="218" width="7.28515625" customWidth="1"/>
    <col min="219" max="219" width="11.42578125" customWidth="1"/>
    <col min="220" max="220" width="8.140625" customWidth="1"/>
    <col min="221" max="223" width="11.140625" customWidth="1"/>
    <col min="224" max="226" width="6.85546875" customWidth="1"/>
    <col min="227" max="227" width="8.140625" customWidth="1"/>
    <col min="228" max="234" width="11.140625" customWidth="1"/>
    <col min="235" max="235" width="13.7109375" customWidth="1"/>
    <col min="236" max="242" width="6.85546875" customWidth="1"/>
    <col min="243" max="243" width="3.85546875" customWidth="1"/>
    <col min="244" max="246" width="5.85546875" customWidth="1"/>
    <col min="247" max="249" width="6.85546875" customWidth="1"/>
    <col min="250" max="250" width="5.85546875" customWidth="1"/>
    <col min="251" max="251" width="3.28515625" customWidth="1"/>
    <col min="252" max="258" width="6.28515625" customWidth="1"/>
    <col min="259" max="259" width="16.7109375" customWidth="1"/>
    <col min="260" max="260" width="7.85546875" customWidth="1"/>
    <col min="261" max="261" width="8.140625" customWidth="1"/>
    <col min="262" max="262" width="19.85546875" customWidth="1"/>
    <col min="263" max="263" width="7" customWidth="1"/>
    <col min="264" max="265" width="7.28515625" customWidth="1"/>
    <col min="266" max="266" width="11.42578125" customWidth="1"/>
    <col min="267" max="267" width="8.140625" customWidth="1"/>
    <col min="268" max="270" width="11.140625" customWidth="1"/>
    <col min="271" max="273" width="6.85546875" customWidth="1"/>
    <col min="274" max="274" width="8.140625" customWidth="1"/>
    <col min="275" max="281" width="11.140625" customWidth="1"/>
    <col min="282" max="282" width="13.42578125" customWidth="1"/>
    <col min="283" max="289" width="6.85546875" customWidth="1"/>
    <col min="290" max="290" width="3.85546875" customWidth="1"/>
    <col min="291" max="293" width="5.85546875" customWidth="1"/>
    <col min="294" max="296" width="6.85546875" customWidth="1"/>
    <col min="297" max="297" width="5.85546875" customWidth="1"/>
    <col min="298" max="298" width="3.28515625" customWidth="1"/>
    <col min="299" max="305" width="6.28515625" customWidth="1"/>
    <col min="306" max="306" width="16.7109375" customWidth="1"/>
    <col min="307" max="307" width="7.85546875" customWidth="1"/>
    <col min="308" max="308" width="8.140625" customWidth="1"/>
    <col min="309" max="309" width="19.85546875" customWidth="1"/>
    <col min="310" max="310" width="7" customWidth="1"/>
    <col min="311" max="312" width="7.28515625" customWidth="1"/>
    <col min="313" max="313" width="11.42578125" customWidth="1"/>
    <col min="314" max="314" width="8.140625" customWidth="1"/>
    <col min="315" max="317" width="11.140625" customWidth="1"/>
    <col min="318" max="320" width="6.85546875" customWidth="1"/>
    <col min="321" max="321" width="8.140625" customWidth="1"/>
    <col min="322" max="328" width="11.140625" customWidth="1"/>
    <col min="329" max="329" width="14.140625" customWidth="1"/>
    <col min="330" max="336" width="6.85546875" customWidth="1"/>
    <col min="337" max="337" width="3.85546875" customWidth="1"/>
    <col min="338" max="340" width="5.85546875" customWidth="1"/>
    <col min="341" max="343" width="6.85546875" customWidth="1"/>
    <col min="344" max="344" width="5.85546875" customWidth="1"/>
    <col min="345" max="345" width="3.28515625" customWidth="1"/>
    <col min="346" max="352" width="6.28515625" customWidth="1"/>
    <col min="353" max="353" width="16.7109375" bestFit="1" customWidth="1"/>
    <col min="354" max="354" width="7.85546875" customWidth="1"/>
    <col min="355" max="355" width="8.140625" customWidth="1"/>
    <col min="356" max="356" width="19.85546875" customWidth="1"/>
    <col min="357" max="357" width="7" customWidth="1"/>
    <col min="358" max="359" width="7.28515625" customWidth="1"/>
    <col min="361" max="361" width="8.140625" customWidth="1"/>
    <col min="362" max="364" width="11.140625" customWidth="1"/>
    <col min="365" max="367" width="6.85546875" customWidth="1"/>
    <col min="368" max="368" width="8.140625" customWidth="1"/>
    <col min="369" max="375" width="11.140625" customWidth="1"/>
    <col min="376" max="376" width="22.140625" bestFit="1" customWidth="1"/>
    <col min="377" max="378" width="17.85546875" bestFit="1" customWidth="1"/>
    <col min="379" max="379" width="17.5703125" bestFit="1" customWidth="1"/>
    <col min="380" max="380" width="30.5703125" bestFit="1" customWidth="1"/>
    <col min="381" max="381" width="18.7109375" bestFit="1" customWidth="1"/>
    <col min="382" max="382" width="18.42578125" bestFit="1" customWidth="1"/>
    <col min="383" max="383" width="19.140625" bestFit="1" customWidth="1"/>
  </cols>
  <sheetData>
    <row r="1" spans="1:22" ht="22.5" customHeight="1" thickBot="1">
      <c r="A1" s="1"/>
      <c r="B1" s="58" t="s">
        <v>78</v>
      </c>
      <c r="C1" s="59" t="s">
        <v>51</v>
      </c>
      <c r="D1" s="60"/>
      <c r="N1" s="30"/>
      <c r="O1" s="46"/>
      <c r="P1" s="20" t="s">
        <v>2</v>
      </c>
      <c r="Q1" s="66"/>
      <c r="R1" s="66"/>
      <c r="S1" s="66"/>
      <c r="T1" s="66"/>
      <c r="U1" s="10"/>
      <c r="V1" s="10"/>
    </row>
    <row r="2" spans="1:22" s="2" customFormat="1" ht="25.5" customHeight="1">
      <c r="A2" s="27"/>
      <c r="B2" s="31" t="s">
        <v>3</v>
      </c>
      <c r="C2" s="28" t="s">
        <v>4</v>
      </c>
      <c r="D2" s="17" t="s">
        <v>5</v>
      </c>
      <c r="E2" s="17" t="s">
        <v>6</v>
      </c>
      <c r="F2" s="17" t="s">
        <v>7</v>
      </c>
      <c r="G2" s="17" t="s">
        <v>8</v>
      </c>
      <c r="H2" s="17" t="s">
        <v>9</v>
      </c>
      <c r="I2" s="9" t="s">
        <v>10</v>
      </c>
      <c r="J2" s="11" t="s">
        <v>11</v>
      </c>
      <c r="K2" s="21"/>
      <c r="L2" s="35" t="s">
        <v>12</v>
      </c>
      <c r="M2" s="28" t="s">
        <v>4</v>
      </c>
      <c r="N2" s="18" t="s">
        <v>5</v>
      </c>
      <c r="O2" s="49" t="s">
        <v>6</v>
      </c>
      <c r="P2" s="49" t="s">
        <v>7</v>
      </c>
      <c r="Q2" s="49" t="s">
        <v>8</v>
      </c>
      <c r="R2" s="49" t="s">
        <v>9</v>
      </c>
      <c r="S2" s="49" t="s">
        <v>10</v>
      </c>
      <c r="T2" s="54"/>
      <c r="U2" s="64"/>
      <c r="V2" s="65"/>
    </row>
    <row r="3" spans="1:22" ht="22.5" customHeight="1">
      <c r="A3" s="78" t="s">
        <v>13</v>
      </c>
      <c r="B3" s="32" t="s">
        <v>87</v>
      </c>
      <c r="C3" s="25">
        <v>14</v>
      </c>
      <c r="D3" s="13">
        <v>3</v>
      </c>
      <c r="E3" s="15">
        <f>IF(C3="","",C3-M3)</f>
        <v>-8</v>
      </c>
      <c r="F3" s="15">
        <f>IF(C3="","",IF(C3&gt;18,1,0))</f>
        <v>0</v>
      </c>
      <c r="G3" s="15">
        <f>IF(C3="","",IF(C3=18,1,0))</f>
        <v>0</v>
      </c>
      <c r="H3" s="15">
        <f>IF(C3="","",IF(C3&lt;18,1,0))</f>
        <v>1</v>
      </c>
      <c r="I3" s="5">
        <f>IF(C3="","",(F3*3+G3*2+H3*1))</f>
        <v>1</v>
      </c>
      <c r="J3" s="12">
        <f>IF(C3="",0,D3+C3*1000+E3*1000000+I3*1000000000)</f>
        <v>992014003</v>
      </c>
      <c r="K3" s="22" t="s">
        <v>15</v>
      </c>
      <c r="L3" s="32" t="s">
        <v>88</v>
      </c>
      <c r="M3" s="25">
        <f>IF(C3="","",36-C3)</f>
        <v>22</v>
      </c>
      <c r="N3" s="50">
        <f>IF(D3="","",11-D3)</f>
        <v>8</v>
      </c>
      <c r="O3" s="48">
        <f>IF(M3="","",M3-C3)</f>
        <v>8</v>
      </c>
      <c r="P3" s="48">
        <f>IF(C3="","",IF(C3&lt;18,1,0))</f>
        <v>1</v>
      </c>
      <c r="Q3" s="48">
        <f>IF(C3="","",IF(C3=18,1,0))</f>
        <v>0</v>
      </c>
      <c r="R3" s="48">
        <f>IF(C3="","",IF(C3&gt;18,1,0))</f>
        <v>0</v>
      </c>
      <c r="S3" s="48">
        <f>IF(C3="","",(P3*3+Q3*2+1))</f>
        <v>4</v>
      </c>
      <c r="T3" s="54"/>
      <c r="U3" s="55"/>
      <c r="V3" s="65"/>
    </row>
    <row r="4" spans="1:22" ht="22.5" customHeight="1">
      <c r="A4" s="79"/>
      <c r="B4" s="32" t="s">
        <v>89</v>
      </c>
      <c r="C4" s="13" t="str">
        <f>""</f>
        <v/>
      </c>
      <c r="D4" s="13"/>
      <c r="E4" s="15" t="str">
        <f>IF(C4="","",C4-M4)</f>
        <v/>
      </c>
      <c r="F4" s="15" t="str">
        <f>IF(C4="","",IF(C4&gt;18,1,0))</f>
        <v/>
      </c>
      <c r="G4" s="15" t="str">
        <f>IF(C4="","",IF(C4=18,1,0))</f>
        <v/>
      </c>
      <c r="H4" s="15" t="str">
        <f>IF(C4="","",IF(C4&lt;18,1,0))</f>
        <v/>
      </c>
      <c r="I4" s="5" t="str">
        <f t="shared" ref="I4:I67" si="0">IF(C4="","",(F4*3+G4*2+H4*1))</f>
        <v/>
      </c>
      <c r="J4" s="12">
        <f t="shared" ref="J4:J67" si="1">IF(C4="",0,D4+C4*1000+E4*1000000+I4*1000000000)</f>
        <v>0</v>
      </c>
      <c r="K4" s="22" t="s">
        <v>15</v>
      </c>
      <c r="L4" s="32" t="s">
        <v>90</v>
      </c>
      <c r="M4" s="25" t="str">
        <f t="shared" ref="M4:M6" si="2">IF(C4="","",36-C4)</f>
        <v/>
      </c>
      <c r="N4" s="50" t="str">
        <f t="shared" ref="N4:N6" si="3">IF(D4="","",11-D4)</f>
        <v/>
      </c>
      <c r="O4" s="48" t="str">
        <f t="shared" ref="O4:O6" si="4">IF(M4="","",M4-C4)</f>
        <v/>
      </c>
      <c r="P4" s="48" t="str">
        <f t="shared" ref="P4:P6" si="5">IF(C4="","",IF(C4&lt;18,1,0))</f>
        <v/>
      </c>
      <c r="Q4" s="48" t="str">
        <f t="shared" ref="Q4:Q6" si="6">IF(C4="","",IF(C4=18,1,0))</f>
        <v/>
      </c>
      <c r="R4" s="48" t="str">
        <f t="shared" ref="R4:R6" si="7">IF(C4="","",IF(C4&gt;18,1,0))</f>
        <v/>
      </c>
      <c r="S4" s="48" t="str">
        <f t="shared" ref="S4:S67" si="8">IF(C4="","",(P4*3+Q4*2+1))</f>
        <v/>
      </c>
      <c r="T4" s="54"/>
      <c r="U4" s="55"/>
      <c r="V4" s="65"/>
    </row>
    <row r="5" spans="1:22" ht="22.5" customHeight="1">
      <c r="A5" s="79"/>
      <c r="B5" s="32" t="s">
        <v>91</v>
      </c>
      <c r="C5" s="25">
        <v>10</v>
      </c>
      <c r="D5" s="13">
        <v>2</v>
      </c>
      <c r="E5" s="15">
        <f>IF(C5="","",C5-M5)</f>
        <v>-16</v>
      </c>
      <c r="F5" s="15">
        <f t="shared" ref="F5:F6" si="9">IF(C5="","",IF(C5&gt;18,1,0))</f>
        <v>0</v>
      </c>
      <c r="G5" s="15">
        <f t="shared" ref="G5:G6" si="10">IF(C5="","",IF(C5=18,1,0))</f>
        <v>0</v>
      </c>
      <c r="H5" s="15">
        <f t="shared" ref="H5:H6" si="11">IF(C5="","",IF(C5&lt;18,1,0))</f>
        <v>1</v>
      </c>
      <c r="I5" s="5">
        <f t="shared" si="0"/>
        <v>1</v>
      </c>
      <c r="J5" s="12">
        <f t="shared" si="1"/>
        <v>984010002</v>
      </c>
      <c r="K5" s="22" t="s">
        <v>15</v>
      </c>
      <c r="L5" s="32" t="s">
        <v>92</v>
      </c>
      <c r="M5" s="25">
        <f t="shared" si="2"/>
        <v>26</v>
      </c>
      <c r="N5" s="50">
        <f t="shared" si="3"/>
        <v>9</v>
      </c>
      <c r="O5" s="48">
        <f t="shared" si="4"/>
        <v>16</v>
      </c>
      <c r="P5" s="48">
        <f t="shared" si="5"/>
        <v>1</v>
      </c>
      <c r="Q5" s="48">
        <f t="shared" si="6"/>
        <v>0</v>
      </c>
      <c r="R5" s="48">
        <f t="shared" si="7"/>
        <v>0</v>
      </c>
      <c r="S5" s="48">
        <f t="shared" si="8"/>
        <v>4</v>
      </c>
      <c r="T5" s="54"/>
      <c r="U5" s="55"/>
      <c r="V5" s="65"/>
    </row>
    <row r="6" spans="1:22" ht="22.5" customHeight="1" thickBot="1">
      <c r="A6" s="80"/>
      <c r="B6" s="33" t="s">
        <v>93</v>
      </c>
      <c r="C6" s="26">
        <v>26</v>
      </c>
      <c r="D6" s="14">
        <v>7</v>
      </c>
      <c r="E6" s="51">
        <f>IF(C6="","",C6-M6)</f>
        <v>16</v>
      </c>
      <c r="F6" s="51">
        <f t="shared" si="9"/>
        <v>1</v>
      </c>
      <c r="G6" s="51">
        <f t="shared" si="10"/>
        <v>0</v>
      </c>
      <c r="H6" s="51">
        <f t="shared" si="11"/>
        <v>0</v>
      </c>
      <c r="I6" s="5">
        <f t="shared" si="0"/>
        <v>3</v>
      </c>
      <c r="J6" s="12">
        <f t="shared" si="1"/>
        <v>3016026007</v>
      </c>
      <c r="K6" s="23" t="s">
        <v>15</v>
      </c>
      <c r="L6" s="33" t="s">
        <v>94</v>
      </c>
      <c r="M6" s="26">
        <f t="shared" si="2"/>
        <v>10</v>
      </c>
      <c r="N6" s="53">
        <f t="shared" si="3"/>
        <v>4</v>
      </c>
      <c r="O6" s="48">
        <f t="shared" si="4"/>
        <v>-16</v>
      </c>
      <c r="P6" s="48">
        <f t="shared" si="5"/>
        <v>0</v>
      </c>
      <c r="Q6" s="48">
        <f t="shared" si="6"/>
        <v>0</v>
      </c>
      <c r="R6" s="48">
        <f t="shared" si="7"/>
        <v>1</v>
      </c>
      <c r="S6" s="48">
        <f t="shared" si="8"/>
        <v>1</v>
      </c>
      <c r="T6" s="54"/>
      <c r="U6" s="55"/>
      <c r="V6" s="65"/>
    </row>
    <row r="7" spans="1:22" ht="12" customHeight="1" thickBot="1">
      <c r="A7" s="1"/>
      <c r="B7" s="30"/>
      <c r="C7" s="30"/>
      <c r="I7" s="5" t="str">
        <f t="shared" si="0"/>
        <v/>
      </c>
      <c r="J7" s="12">
        <f t="shared" si="1"/>
        <v>0</v>
      </c>
      <c r="M7" s="30"/>
      <c r="N7" s="16"/>
      <c r="O7" s="48"/>
      <c r="P7" s="48"/>
      <c r="Q7" s="48"/>
      <c r="R7" s="48"/>
      <c r="S7" s="48" t="str">
        <f t="shared" si="8"/>
        <v/>
      </c>
      <c r="T7" s="55"/>
      <c r="U7" s="55"/>
    </row>
    <row r="8" spans="1:22" s="2" customFormat="1" ht="22.5" customHeight="1">
      <c r="A8" s="27"/>
      <c r="B8" s="31" t="s">
        <v>3</v>
      </c>
      <c r="C8" s="28" t="s">
        <v>4</v>
      </c>
      <c r="D8" s="17" t="s">
        <v>23</v>
      </c>
      <c r="E8" s="17" t="s">
        <v>6</v>
      </c>
      <c r="F8" s="17" t="s">
        <v>7</v>
      </c>
      <c r="G8" s="17" t="s">
        <v>8</v>
      </c>
      <c r="H8" s="17" t="s">
        <v>9</v>
      </c>
      <c r="I8" s="5" t="e">
        <f t="shared" si="0"/>
        <v>#VALUE!</v>
      </c>
      <c r="J8" s="12" t="e">
        <f t="shared" si="1"/>
        <v>#VALUE!</v>
      </c>
      <c r="K8" s="36"/>
      <c r="L8" s="35" t="s">
        <v>12</v>
      </c>
      <c r="M8" s="28" t="s">
        <v>4</v>
      </c>
      <c r="N8" s="18" t="s">
        <v>23</v>
      </c>
      <c r="O8" s="49" t="s">
        <v>6</v>
      </c>
      <c r="P8" s="49" t="s">
        <v>7</v>
      </c>
      <c r="Q8" s="49" t="s">
        <v>8</v>
      </c>
      <c r="R8" s="49" t="s">
        <v>9</v>
      </c>
      <c r="S8" s="48" t="e">
        <f t="shared" si="8"/>
        <v>#VALUE!</v>
      </c>
      <c r="T8" s="54"/>
      <c r="U8" s="54"/>
    </row>
    <row r="9" spans="1:22" ht="22.5" customHeight="1">
      <c r="A9" s="78" t="s">
        <v>24</v>
      </c>
      <c r="B9" s="32" t="s">
        <v>88</v>
      </c>
      <c r="C9" s="25">
        <v>30</v>
      </c>
      <c r="D9" s="13">
        <v>9</v>
      </c>
      <c r="E9" s="15">
        <f>IF(C9="","",C9-M9)</f>
        <v>24</v>
      </c>
      <c r="F9" s="15">
        <f>IF(C9="","",IF(C9&gt;18,1,0))</f>
        <v>1</v>
      </c>
      <c r="G9" s="15">
        <f>IF(C9="","",IF(C9=18,1,0))</f>
        <v>0</v>
      </c>
      <c r="H9" s="15">
        <f>IF(C9="","",IF(C9&lt;18,1,0))</f>
        <v>0</v>
      </c>
      <c r="I9" s="5">
        <f t="shared" si="0"/>
        <v>3</v>
      </c>
      <c r="J9" s="12">
        <f t="shared" si="1"/>
        <v>3024030009</v>
      </c>
      <c r="K9" s="22" t="s">
        <v>15</v>
      </c>
      <c r="L9" s="32" t="s">
        <v>93</v>
      </c>
      <c r="M9" s="25">
        <f>IF(C9="","",36-C9)</f>
        <v>6</v>
      </c>
      <c r="N9" s="50">
        <f>IF(D9="","",11-D9)</f>
        <v>2</v>
      </c>
      <c r="O9" s="48">
        <f>IF(M9="","",M9-C9)</f>
        <v>-24</v>
      </c>
      <c r="P9" s="48">
        <f>IF(C9="","",IF(C9&lt;18,1,0))</f>
        <v>0</v>
      </c>
      <c r="Q9" s="48">
        <f>IF(C9="","",IF(C9=18,1,0))</f>
        <v>0</v>
      </c>
      <c r="R9" s="48">
        <f>IF(C9="","",IF(C9&gt;18,1,0))</f>
        <v>1</v>
      </c>
      <c r="S9" s="48">
        <f t="shared" si="8"/>
        <v>1</v>
      </c>
      <c r="T9" s="48">
        <f>IF(N9="","",N9+M9*1000+O9*1000000+S9*1000000000)</f>
        <v>976006002</v>
      </c>
      <c r="U9" s="55"/>
    </row>
    <row r="10" spans="1:22" ht="22.5" customHeight="1">
      <c r="A10" s="79" t="s">
        <v>25</v>
      </c>
      <c r="B10" s="32" t="s">
        <v>94</v>
      </c>
      <c r="C10" s="25">
        <v>20</v>
      </c>
      <c r="D10" s="13">
        <v>7</v>
      </c>
      <c r="E10" s="15">
        <f>IF(C10="","",C10-M10)</f>
        <v>4</v>
      </c>
      <c r="F10" s="15">
        <f t="shared" ref="F10:F12" si="12">IF(C10="","",IF(C10&gt;18,1,0))</f>
        <v>1</v>
      </c>
      <c r="G10" s="15">
        <f t="shared" ref="G10:G12" si="13">IF(C10="","",IF(C10=18,1,0))</f>
        <v>0</v>
      </c>
      <c r="H10" s="15">
        <f t="shared" ref="H10:H12" si="14">IF(C10="","",IF(C10&lt;18,1,0))</f>
        <v>0</v>
      </c>
      <c r="I10" s="5">
        <f t="shared" si="0"/>
        <v>3</v>
      </c>
      <c r="J10" s="12">
        <f t="shared" si="1"/>
        <v>3004020007</v>
      </c>
      <c r="K10" s="22" t="s">
        <v>15</v>
      </c>
      <c r="L10" s="32" t="s">
        <v>91</v>
      </c>
      <c r="M10" s="25">
        <f t="shared" ref="M10:M12" si="15">IF(C10="","",36-C10)</f>
        <v>16</v>
      </c>
      <c r="N10" s="50">
        <f t="shared" ref="N10:N12" si="16">IF(D10="","",11-D10)</f>
        <v>4</v>
      </c>
      <c r="O10" s="48">
        <f t="shared" ref="O10:O12" si="17">IF(M10="","",M10-C10)</f>
        <v>-4</v>
      </c>
      <c r="P10" s="48">
        <f t="shared" ref="P10:P12" si="18">IF(C10="","",IF(C10&lt;18,1,0))</f>
        <v>0</v>
      </c>
      <c r="Q10" s="48">
        <f t="shared" ref="Q10:Q12" si="19">IF(C10="","",IF(C10=18,1,0))</f>
        <v>0</v>
      </c>
      <c r="R10" s="48">
        <f t="shared" ref="R10:R12" si="20">IF(C10="","",IF(C10&gt;18,1,0))</f>
        <v>1</v>
      </c>
      <c r="S10" s="48">
        <f t="shared" si="8"/>
        <v>1</v>
      </c>
      <c r="T10" s="48">
        <f t="shared" ref="T10:T12" si="21">IF(N10="","",N10+M10*1000+O10*1000000+S10*1000000000)</f>
        <v>996016004</v>
      </c>
      <c r="U10" s="55"/>
    </row>
    <row r="11" spans="1:22" ht="22.5" customHeight="1">
      <c r="A11" s="79" t="s">
        <v>25</v>
      </c>
      <c r="B11" s="32" t="s">
        <v>92</v>
      </c>
      <c r="C11" s="25">
        <v>32</v>
      </c>
      <c r="D11" s="13">
        <v>10</v>
      </c>
      <c r="E11" s="15">
        <f>IF(C11="","",C11-M11)</f>
        <v>28</v>
      </c>
      <c r="F11" s="15">
        <f t="shared" si="12"/>
        <v>1</v>
      </c>
      <c r="G11" s="15">
        <f t="shared" si="13"/>
        <v>0</v>
      </c>
      <c r="H11" s="15">
        <f t="shared" si="14"/>
        <v>0</v>
      </c>
      <c r="I11" s="5">
        <f t="shared" si="0"/>
        <v>3</v>
      </c>
      <c r="J11" s="12">
        <f t="shared" si="1"/>
        <v>3028032010</v>
      </c>
      <c r="K11" s="22" t="s">
        <v>15</v>
      </c>
      <c r="L11" s="32" t="s">
        <v>89</v>
      </c>
      <c r="M11" s="25">
        <f t="shared" si="15"/>
        <v>4</v>
      </c>
      <c r="N11" s="50">
        <f t="shared" si="16"/>
        <v>1</v>
      </c>
      <c r="O11" s="48">
        <f t="shared" si="17"/>
        <v>-28</v>
      </c>
      <c r="P11" s="48">
        <f t="shared" si="18"/>
        <v>0</v>
      </c>
      <c r="Q11" s="48">
        <f t="shared" si="19"/>
        <v>0</v>
      </c>
      <c r="R11" s="48">
        <f t="shared" si="20"/>
        <v>1</v>
      </c>
      <c r="S11" s="48">
        <f t="shared" si="8"/>
        <v>1</v>
      </c>
      <c r="T11" s="48">
        <f t="shared" si="21"/>
        <v>972004001</v>
      </c>
      <c r="U11" s="55"/>
    </row>
    <row r="12" spans="1:22" ht="22.5" customHeight="1" thickBot="1">
      <c r="A12" s="80" t="s">
        <v>25</v>
      </c>
      <c r="B12" s="33" t="s">
        <v>90</v>
      </c>
      <c r="C12" s="26" t="str">
        <f>""</f>
        <v/>
      </c>
      <c r="D12" s="14"/>
      <c r="E12" s="51" t="str">
        <f>IF(C12="","",C12-M12)</f>
        <v/>
      </c>
      <c r="F12" s="51" t="str">
        <f t="shared" si="12"/>
        <v/>
      </c>
      <c r="G12" s="51" t="str">
        <f t="shared" si="13"/>
        <v/>
      </c>
      <c r="H12" s="51" t="str">
        <f t="shared" si="14"/>
        <v/>
      </c>
      <c r="I12" s="5" t="str">
        <f t="shared" si="0"/>
        <v/>
      </c>
      <c r="J12" s="12">
        <f t="shared" si="1"/>
        <v>0</v>
      </c>
      <c r="K12" s="23" t="s">
        <v>15</v>
      </c>
      <c r="L12" s="33" t="s">
        <v>87</v>
      </c>
      <c r="M12" s="26" t="str">
        <f t="shared" si="15"/>
        <v/>
      </c>
      <c r="N12" s="53" t="str">
        <f t="shared" si="16"/>
        <v/>
      </c>
      <c r="O12" s="48" t="str">
        <f t="shared" si="17"/>
        <v/>
      </c>
      <c r="P12" s="48" t="str">
        <f t="shared" si="18"/>
        <v/>
      </c>
      <c r="Q12" s="48" t="str">
        <f t="shared" si="19"/>
        <v/>
      </c>
      <c r="R12" s="48" t="str">
        <f t="shared" si="20"/>
        <v/>
      </c>
      <c r="S12" s="48" t="str">
        <f t="shared" si="8"/>
        <v/>
      </c>
      <c r="T12" s="48" t="str">
        <f t="shared" si="21"/>
        <v/>
      </c>
      <c r="U12" s="55"/>
    </row>
    <row r="13" spans="1:22" ht="11.25" customHeight="1" thickBot="1">
      <c r="A13" s="1"/>
      <c r="B13" s="30"/>
      <c r="C13" s="30"/>
      <c r="I13" s="5" t="str">
        <f t="shared" si="0"/>
        <v/>
      </c>
      <c r="J13" s="12">
        <f t="shared" si="1"/>
        <v>0</v>
      </c>
      <c r="M13" s="30"/>
      <c r="N13" s="16"/>
      <c r="O13" s="48"/>
      <c r="P13" s="48"/>
      <c r="Q13" s="48"/>
      <c r="R13" s="48"/>
      <c r="S13" s="48" t="str">
        <f t="shared" si="8"/>
        <v/>
      </c>
      <c r="T13" s="55"/>
      <c r="U13" s="55"/>
    </row>
    <row r="14" spans="1:22" s="2" customFormat="1" ht="22.5" customHeight="1">
      <c r="A14" s="27"/>
      <c r="B14" s="31" t="s">
        <v>3</v>
      </c>
      <c r="C14" s="28" t="s">
        <v>4</v>
      </c>
      <c r="D14" s="17" t="s">
        <v>23</v>
      </c>
      <c r="E14" s="17" t="s">
        <v>6</v>
      </c>
      <c r="F14" s="17" t="s">
        <v>7</v>
      </c>
      <c r="G14" s="17" t="s">
        <v>8</v>
      </c>
      <c r="H14" s="17" t="s">
        <v>9</v>
      </c>
      <c r="I14" s="5" t="e">
        <f t="shared" si="0"/>
        <v>#VALUE!</v>
      </c>
      <c r="J14" s="12" t="e">
        <f t="shared" si="1"/>
        <v>#VALUE!</v>
      </c>
      <c r="K14" s="36"/>
      <c r="L14" s="35" t="s">
        <v>12</v>
      </c>
      <c r="M14" s="28" t="s">
        <v>4</v>
      </c>
      <c r="N14" s="18" t="s">
        <v>23</v>
      </c>
      <c r="O14" s="49" t="s">
        <v>6</v>
      </c>
      <c r="P14" s="49" t="s">
        <v>7</v>
      </c>
      <c r="Q14" s="49" t="s">
        <v>8</v>
      </c>
      <c r="R14" s="49" t="s">
        <v>9</v>
      </c>
      <c r="S14" s="48" t="e">
        <f t="shared" si="8"/>
        <v>#VALUE!</v>
      </c>
      <c r="T14" s="54"/>
      <c r="U14" s="54"/>
    </row>
    <row r="15" spans="1:22" ht="22.5" customHeight="1">
      <c r="A15" s="78" t="s">
        <v>26</v>
      </c>
      <c r="B15" s="32" t="s">
        <v>89</v>
      </c>
      <c r="C15" s="25">
        <v>24</v>
      </c>
      <c r="D15" s="13">
        <v>6</v>
      </c>
      <c r="E15" s="15">
        <f>IF(C15="","",C15-M15)</f>
        <v>12</v>
      </c>
      <c r="F15" s="15">
        <f>IF(C15="","",IF(C15&gt;18,1,0))</f>
        <v>1</v>
      </c>
      <c r="G15" s="15">
        <f>IF(C15="","",IF(C15=18,1,0))</f>
        <v>0</v>
      </c>
      <c r="H15" s="15">
        <f>IF(C15="","",IF(C15&lt;18,1,0))</f>
        <v>0</v>
      </c>
      <c r="I15" s="5">
        <f t="shared" si="0"/>
        <v>3</v>
      </c>
      <c r="J15" s="12">
        <f t="shared" si="1"/>
        <v>3012024006</v>
      </c>
      <c r="K15" s="22" t="s">
        <v>15</v>
      </c>
      <c r="L15" s="32" t="s">
        <v>94</v>
      </c>
      <c r="M15" s="25">
        <f>IF(C15="","",36-C15)</f>
        <v>12</v>
      </c>
      <c r="N15" s="50">
        <f>IF(D15="","",11-D15)</f>
        <v>5</v>
      </c>
      <c r="O15" s="48">
        <f>IF(M15="","",M15-C15)</f>
        <v>-12</v>
      </c>
      <c r="P15" s="48">
        <f>IF(C15="","",IF(C15&lt;18,1,0))</f>
        <v>0</v>
      </c>
      <c r="Q15" s="48">
        <f>IF(C15="","",IF(C15=18,1,0))</f>
        <v>0</v>
      </c>
      <c r="R15" s="48">
        <f>IF(C15="","",IF(C15&gt;18,1,0))</f>
        <v>1</v>
      </c>
      <c r="S15" s="48">
        <f t="shared" si="8"/>
        <v>1</v>
      </c>
      <c r="T15" s="48">
        <f>IF(N15="","",N15+M15*1000+O15*1000000+S15*1000000000)</f>
        <v>988012005</v>
      </c>
      <c r="U15" s="55"/>
    </row>
    <row r="16" spans="1:22" ht="22.5" customHeight="1">
      <c r="A16" s="79" t="s">
        <v>25</v>
      </c>
      <c r="B16" s="32" t="s">
        <v>91</v>
      </c>
      <c r="C16" s="25">
        <v>8</v>
      </c>
      <c r="D16" s="13">
        <v>3</v>
      </c>
      <c r="E16" s="15">
        <f>IF(C16="","",C16-M16)</f>
        <v>-20</v>
      </c>
      <c r="F16" s="15">
        <f t="shared" ref="F16:F18" si="22">IF(C16="","",IF(C16&gt;18,1,0))</f>
        <v>0</v>
      </c>
      <c r="G16" s="15">
        <f t="shared" ref="G16:G18" si="23">IF(C16="","",IF(C16=18,1,0))</f>
        <v>0</v>
      </c>
      <c r="H16" s="15">
        <f t="shared" ref="H16:H18" si="24">IF(C16="","",IF(C16&lt;18,1,0))</f>
        <v>1</v>
      </c>
      <c r="I16" s="5">
        <f t="shared" si="0"/>
        <v>1</v>
      </c>
      <c r="J16" s="12">
        <f t="shared" si="1"/>
        <v>980008003</v>
      </c>
      <c r="K16" s="22" t="s">
        <v>15</v>
      </c>
      <c r="L16" s="32" t="s">
        <v>88</v>
      </c>
      <c r="M16" s="25">
        <f>IF(C16="","",36-C16)</f>
        <v>28</v>
      </c>
      <c r="N16" s="50">
        <f t="shared" ref="N16:N18" si="25">IF(D16="","",11-D16)</f>
        <v>8</v>
      </c>
      <c r="O16" s="48">
        <f t="shared" ref="O16:O18" si="26">IF(M16="","",M16-C16)</f>
        <v>20</v>
      </c>
      <c r="P16" s="48">
        <f t="shared" ref="P16:P18" si="27">IF(C16="","",IF(C16&lt;18,1,0))</f>
        <v>1</v>
      </c>
      <c r="Q16" s="48">
        <f t="shared" ref="Q16:Q18" si="28">IF(C16="","",IF(C16=18,1,0))</f>
        <v>0</v>
      </c>
      <c r="R16" s="48">
        <f t="shared" ref="R16:R18" si="29">IF(C16="","",IF(C16&gt;18,1,0))</f>
        <v>0</v>
      </c>
      <c r="S16" s="48">
        <f t="shared" si="8"/>
        <v>4</v>
      </c>
      <c r="T16" s="48">
        <f t="shared" ref="T16:T18" si="30">IF(N16="","",N16+M16*1000+O16*1000000+S16*1000000000)</f>
        <v>4020028008</v>
      </c>
      <c r="U16" s="55"/>
    </row>
    <row r="17" spans="1:21" ht="22.5" customHeight="1">
      <c r="A17" s="79" t="s">
        <v>25</v>
      </c>
      <c r="B17" s="32" t="s">
        <v>93</v>
      </c>
      <c r="C17" s="25">
        <v>22</v>
      </c>
      <c r="D17" s="13">
        <v>6</v>
      </c>
      <c r="E17" s="15">
        <f>IF(C17="","",C17-M17)</f>
        <v>8</v>
      </c>
      <c r="F17" s="15">
        <f t="shared" si="22"/>
        <v>1</v>
      </c>
      <c r="G17" s="15">
        <f t="shared" si="23"/>
        <v>0</v>
      </c>
      <c r="H17" s="15">
        <f t="shared" si="24"/>
        <v>0</v>
      </c>
      <c r="I17" s="5">
        <f t="shared" si="0"/>
        <v>3</v>
      </c>
      <c r="J17" s="12">
        <f t="shared" si="1"/>
        <v>3008022006</v>
      </c>
      <c r="K17" s="22" t="s">
        <v>15</v>
      </c>
      <c r="L17" s="32" t="s">
        <v>87</v>
      </c>
      <c r="M17" s="25">
        <f t="shared" ref="M17:M18" si="31">IF(C17="","",36-C17)</f>
        <v>14</v>
      </c>
      <c r="N17" s="50">
        <f t="shared" si="25"/>
        <v>5</v>
      </c>
      <c r="O17" s="48">
        <f t="shared" si="26"/>
        <v>-8</v>
      </c>
      <c r="P17" s="48">
        <f t="shared" si="27"/>
        <v>0</v>
      </c>
      <c r="Q17" s="48">
        <f t="shared" si="28"/>
        <v>0</v>
      </c>
      <c r="R17" s="48">
        <f t="shared" si="29"/>
        <v>1</v>
      </c>
      <c r="S17" s="48">
        <f t="shared" si="8"/>
        <v>1</v>
      </c>
      <c r="T17" s="48">
        <f t="shared" si="30"/>
        <v>992014005</v>
      </c>
      <c r="U17" s="55"/>
    </row>
    <row r="18" spans="1:21" ht="22.5" customHeight="1" thickBot="1">
      <c r="A18" s="80" t="s">
        <v>25</v>
      </c>
      <c r="B18" s="33" t="s">
        <v>92</v>
      </c>
      <c r="C18" s="26" t="s">
        <v>95</v>
      </c>
      <c r="D18" s="14"/>
      <c r="E18" s="51" t="str">
        <f>IF(C18="","",C18-M18)</f>
        <v/>
      </c>
      <c r="F18" s="51" t="str">
        <f t="shared" si="22"/>
        <v/>
      </c>
      <c r="G18" s="51" t="str">
        <f t="shared" si="23"/>
        <v/>
      </c>
      <c r="H18" s="51" t="str">
        <f t="shared" si="24"/>
        <v/>
      </c>
      <c r="I18" s="5" t="str">
        <f t="shared" si="0"/>
        <v/>
      </c>
      <c r="J18" s="12">
        <f t="shared" si="1"/>
        <v>0</v>
      </c>
      <c r="K18" s="23" t="s">
        <v>15</v>
      </c>
      <c r="L18" s="33" t="s">
        <v>90</v>
      </c>
      <c r="M18" s="26" t="str">
        <f t="shared" si="31"/>
        <v/>
      </c>
      <c r="N18" s="53" t="str">
        <f t="shared" si="25"/>
        <v/>
      </c>
      <c r="O18" s="48" t="str">
        <f t="shared" si="26"/>
        <v/>
      </c>
      <c r="P18" s="48" t="str">
        <f t="shared" si="27"/>
        <v/>
      </c>
      <c r="Q18" s="48" t="str">
        <f t="shared" si="28"/>
        <v/>
      </c>
      <c r="R18" s="48" t="str">
        <f t="shared" si="29"/>
        <v/>
      </c>
      <c r="S18" s="48" t="str">
        <f t="shared" si="8"/>
        <v/>
      </c>
      <c r="T18" s="48" t="str">
        <f t="shared" si="30"/>
        <v/>
      </c>
      <c r="U18" s="55"/>
    </row>
    <row r="19" spans="1:21" ht="9.75" customHeight="1" thickBot="1">
      <c r="A19" s="1"/>
      <c r="B19" s="30"/>
      <c r="C19" s="30"/>
      <c r="I19" s="5" t="str">
        <f t="shared" si="0"/>
        <v/>
      </c>
      <c r="J19" s="12">
        <f t="shared" si="1"/>
        <v>0</v>
      </c>
      <c r="M19" s="30"/>
      <c r="N19" s="16"/>
      <c r="O19" s="48"/>
      <c r="P19" s="48"/>
      <c r="Q19" s="48"/>
      <c r="R19" s="48"/>
      <c r="S19" s="48" t="str">
        <f t="shared" si="8"/>
        <v/>
      </c>
      <c r="T19" s="55"/>
      <c r="U19" s="55"/>
    </row>
    <row r="20" spans="1:21" s="2" customFormat="1" ht="22.5" customHeight="1">
      <c r="A20" s="27"/>
      <c r="B20" s="31" t="s">
        <v>3</v>
      </c>
      <c r="C20" s="28" t="s">
        <v>4</v>
      </c>
      <c r="D20" s="17" t="s">
        <v>23</v>
      </c>
      <c r="E20" s="17" t="s">
        <v>6</v>
      </c>
      <c r="F20" s="17" t="s">
        <v>7</v>
      </c>
      <c r="G20" s="17" t="s">
        <v>8</v>
      </c>
      <c r="H20" s="17" t="s">
        <v>9</v>
      </c>
      <c r="I20" s="5" t="e">
        <f t="shared" si="0"/>
        <v>#VALUE!</v>
      </c>
      <c r="J20" s="12" t="e">
        <f t="shared" si="1"/>
        <v>#VALUE!</v>
      </c>
      <c r="K20" s="36"/>
      <c r="L20" s="35" t="s">
        <v>12</v>
      </c>
      <c r="M20" s="28" t="s">
        <v>4</v>
      </c>
      <c r="N20" s="18" t="s">
        <v>23</v>
      </c>
      <c r="O20" s="49" t="s">
        <v>6</v>
      </c>
      <c r="P20" s="49" t="s">
        <v>7</v>
      </c>
      <c r="Q20" s="49" t="s">
        <v>8</v>
      </c>
      <c r="R20" s="49" t="s">
        <v>9</v>
      </c>
      <c r="S20" s="48" t="e">
        <f t="shared" si="8"/>
        <v>#VALUE!</v>
      </c>
      <c r="T20" s="54"/>
      <c r="U20" s="54"/>
    </row>
    <row r="21" spans="1:21" ht="22.5" customHeight="1">
      <c r="A21" s="78" t="s">
        <v>27</v>
      </c>
      <c r="B21" s="32" t="s">
        <v>87</v>
      </c>
      <c r="C21" s="25">
        <v>26</v>
      </c>
      <c r="D21" s="13">
        <v>7</v>
      </c>
      <c r="E21" s="15">
        <f>IF(C21="","",C21-M21)</f>
        <v>16</v>
      </c>
      <c r="F21" s="15">
        <f>IF(C21="","",IF(C21&gt;18,1,0))</f>
        <v>1</v>
      </c>
      <c r="G21" s="15">
        <f>IF(C21="","",IF(C21=18,1,0))</f>
        <v>0</v>
      </c>
      <c r="H21" s="15">
        <f>IF(C21="","",IF(C21&lt;18,1,0))</f>
        <v>0</v>
      </c>
      <c r="I21" s="5">
        <f t="shared" si="0"/>
        <v>3</v>
      </c>
      <c r="J21" s="12">
        <f t="shared" si="1"/>
        <v>3016026007</v>
      </c>
      <c r="K21" s="22" t="s">
        <v>15</v>
      </c>
      <c r="L21" s="32" t="s">
        <v>91</v>
      </c>
      <c r="M21" s="25">
        <f>IF(C21="","",36-C21)</f>
        <v>10</v>
      </c>
      <c r="N21" s="50">
        <f>IF(D21="","",11-D21)</f>
        <v>4</v>
      </c>
      <c r="O21" s="48">
        <f>IF(M21="","",M21-C21)</f>
        <v>-16</v>
      </c>
      <c r="P21" s="48">
        <f>IF(C21="","",IF(C21&lt;18,1,0))</f>
        <v>0</v>
      </c>
      <c r="Q21" s="48">
        <f>IF(C21="","",IF(C21=18,1,0))</f>
        <v>0</v>
      </c>
      <c r="R21" s="48">
        <f>IF(C21="","",IF(C21&gt;18,1,0))</f>
        <v>1</v>
      </c>
      <c r="S21" s="48">
        <f t="shared" si="8"/>
        <v>1</v>
      </c>
      <c r="T21" s="48">
        <f>IF(N21="","",N21+M21*1000+O21*1000000+S21*1000000000)</f>
        <v>984010004</v>
      </c>
      <c r="U21" s="55"/>
    </row>
    <row r="22" spans="1:21" ht="22.5" customHeight="1">
      <c r="A22" s="79" t="s">
        <v>25</v>
      </c>
      <c r="B22" s="32" t="s">
        <v>88</v>
      </c>
      <c r="C22" s="25">
        <v>26</v>
      </c>
      <c r="D22" s="13">
        <v>5</v>
      </c>
      <c r="E22" s="15">
        <f>IF(C22="","",C22-M22)</f>
        <v>16</v>
      </c>
      <c r="F22" s="15">
        <f t="shared" ref="F22:F24" si="32">IF(C22="","",IF(C22&gt;18,1,0))</f>
        <v>1</v>
      </c>
      <c r="G22" s="15">
        <f t="shared" ref="G22:G24" si="33">IF(C22="","",IF(C22=18,1,0))</f>
        <v>0</v>
      </c>
      <c r="H22" s="15">
        <f t="shared" ref="H22:H24" si="34">IF(C22="","",IF(C22&lt;18,1,0))</f>
        <v>0</v>
      </c>
      <c r="I22" s="5">
        <f t="shared" si="0"/>
        <v>3</v>
      </c>
      <c r="J22" s="12">
        <f t="shared" si="1"/>
        <v>3016026005</v>
      </c>
      <c r="K22" s="22" t="s">
        <v>15</v>
      </c>
      <c r="L22" s="32" t="s">
        <v>89</v>
      </c>
      <c r="M22" s="25">
        <f t="shared" ref="M22:M24" si="35">IF(C22="","",36-C22)</f>
        <v>10</v>
      </c>
      <c r="N22" s="50">
        <f t="shared" ref="N22:N24" si="36">IF(D22="","",11-D22)</f>
        <v>6</v>
      </c>
      <c r="O22" s="48">
        <f t="shared" ref="O22:O24" si="37">IF(M22="","",M22-C22)</f>
        <v>-16</v>
      </c>
      <c r="P22" s="48">
        <f t="shared" ref="P22:P24" si="38">IF(C22="","",IF(C22&lt;18,1,0))</f>
        <v>0</v>
      </c>
      <c r="Q22" s="48">
        <f t="shared" ref="Q22:Q24" si="39">IF(C22="","",IF(C22=18,1,0))</f>
        <v>0</v>
      </c>
      <c r="R22" s="48">
        <f t="shared" ref="R22:R24" si="40">IF(C22="","",IF(C22&gt;18,1,0))</f>
        <v>1</v>
      </c>
      <c r="S22" s="48">
        <f t="shared" si="8"/>
        <v>1</v>
      </c>
      <c r="T22" s="48">
        <f t="shared" ref="T22:T24" si="41">IF(N22="","",N22+M22*1000+O22*1000000+S22*1000000000)</f>
        <v>984010006</v>
      </c>
      <c r="U22" s="55"/>
    </row>
    <row r="23" spans="1:21" ht="22.5" customHeight="1">
      <c r="A23" s="79" t="s">
        <v>25</v>
      </c>
      <c r="B23" s="32" t="s">
        <v>94</v>
      </c>
      <c r="C23" s="25">
        <v>18</v>
      </c>
      <c r="D23" s="13">
        <v>5</v>
      </c>
      <c r="E23" s="15">
        <f>IF(C23="","",C23-M23)</f>
        <v>0</v>
      </c>
      <c r="F23" s="15">
        <f t="shared" si="32"/>
        <v>0</v>
      </c>
      <c r="G23" s="15">
        <f t="shared" si="33"/>
        <v>1</v>
      </c>
      <c r="H23" s="15">
        <f t="shared" si="34"/>
        <v>0</v>
      </c>
      <c r="I23" s="5">
        <f t="shared" si="0"/>
        <v>2</v>
      </c>
      <c r="J23" s="12">
        <f t="shared" si="1"/>
        <v>2000018005</v>
      </c>
      <c r="K23" s="22" t="s">
        <v>15</v>
      </c>
      <c r="L23" s="32" t="s">
        <v>92</v>
      </c>
      <c r="M23" s="25">
        <f t="shared" si="35"/>
        <v>18</v>
      </c>
      <c r="N23" s="50">
        <f t="shared" si="36"/>
        <v>6</v>
      </c>
      <c r="O23" s="48">
        <f t="shared" si="37"/>
        <v>0</v>
      </c>
      <c r="P23" s="48">
        <f t="shared" si="38"/>
        <v>0</v>
      </c>
      <c r="Q23" s="48">
        <f t="shared" si="39"/>
        <v>1</v>
      </c>
      <c r="R23" s="48">
        <f t="shared" si="40"/>
        <v>0</v>
      </c>
      <c r="S23" s="48">
        <f t="shared" si="8"/>
        <v>3</v>
      </c>
      <c r="T23" s="48">
        <f t="shared" si="41"/>
        <v>3000018006</v>
      </c>
      <c r="U23" s="55"/>
    </row>
    <row r="24" spans="1:21" ht="22.5" customHeight="1" thickBot="1">
      <c r="A24" s="80" t="s">
        <v>25</v>
      </c>
      <c r="B24" s="33" t="s">
        <v>90</v>
      </c>
      <c r="C24" s="26" t="str">
        <f>""</f>
        <v/>
      </c>
      <c r="D24" s="14"/>
      <c r="E24" s="51" t="str">
        <f>IF(C24="","",C24-M24)</f>
        <v/>
      </c>
      <c r="F24" s="51" t="str">
        <f t="shared" si="32"/>
        <v/>
      </c>
      <c r="G24" s="51" t="str">
        <f t="shared" si="33"/>
        <v/>
      </c>
      <c r="H24" s="51" t="str">
        <f t="shared" si="34"/>
        <v/>
      </c>
      <c r="I24" s="5" t="str">
        <f t="shared" si="0"/>
        <v/>
      </c>
      <c r="J24" s="12">
        <f t="shared" si="1"/>
        <v>0</v>
      </c>
      <c r="K24" s="23" t="s">
        <v>15</v>
      </c>
      <c r="L24" s="33" t="s">
        <v>93</v>
      </c>
      <c r="M24" s="26" t="str">
        <f t="shared" si="35"/>
        <v/>
      </c>
      <c r="N24" s="53" t="str">
        <f t="shared" si="36"/>
        <v/>
      </c>
      <c r="O24" s="48" t="str">
        <f t="shared" si="37"/>
        <v/>
      </c>
      <c r="P24" s="48" t="str">
        <f t="shared" si="38"/>
        <v/>
      </c>
      <c r="Q24" s="48" t="str">
        <f t="shared" si="39"/>
        <v/>
      </c>
      <c r="R24" s="48" t="str">
        <f t="shared" si="40"/>
        <v/>
      </c>
      <c r="S24" s="48" t="str">
        <f t="shared" si="8"/>
        <v/>
      </c>
      <c r="T24" s="48" t="str">
        <f t="shared" si="41"/>
        <v/>
      </c>
      <c r="U24" s="55"/>
    </row>
    <row r="25" spans="1:21" ht="10.5" customHeight="1" thickBot="1">
      <c r="A25" s="1"/>
      <c r="B25" s="30"/>
      <c r="D25" s="72"/>
      <c r="E25" s="73"/>
      <c r="F25" s="73"/>
      <c r="G25" s="73"/>
      <c r="H25" s="73"/>
      <c r="I25" s="74" t="str">
        <f t="shared" si="0"/>
        <v/>
      </c>
      <c r="J25" s="75">
        <f t="shared" si="1"/>
        <v>0</v>
      </c>
      <c r="K25" s="76"/>
      <c r="L25" s="77"/>
      <c r="N25" s="16"/>
      <c r="O25" s="48"/>
      <c r="P25" s="48"/>
      <c r="Q25" s="48"/>
      <c r="R25" s="48"/>
      <c r="S25" s="48" t="str">
        <f t="shared" si="8"/>
        <v/>
      </c>
      <c r="T25" s="55"/>
      <c r="U25" s="55"/>
    </row>
    <row r="26" spans="1:21" s="2" customFormat="1" ht="22.5" customHeight="1">
      <c r="A26" s="27"/>
      <c r="B26" s="31" t="s">
        <v>3</v>
      </c>
      <c r="C26" s="28" t="s">
        <v>4</v>
      </c>
      <c r="D26" s="17" t="s">
        <v>23</v>
      </c>
      <c r="E26" s="17" t="s">
        <v>6</v>
      </c>
      <c r="F26" s="17" t="s">
        <v>7</v>
      </c>
      <c r="G26" s="17" t="s">
        <v>8</v>
      </c>
      <c r="H26" s="17" t="s">
        <v>9</v>
      </c>
      <c r="I26" s="5" t="e">
        <f t="shared" si="0"/>
        <v>#VALUE!</v>
      </c>
      <c r="J26" s="12" t="e">
        <f t="shared" si="1"/>
        <v>#VALUE!</v>
      </c>
      <c r="K26" s="36"/>
      <c r="L26" s="35" t="s">
        <v>12</v>
      </c>
      <c r="M26" s="28" t="s">
        <v>4</v>
      </c>
      <c r="N26" s="18" t="s">
        <v>23</v>
      </c>
      <c r="O26" s="49" t="s">
        <v>6</v>
      </c>
      <c r="P26" s="49" t="s">
        <v>7</v>
      </c>
      <c r="Q26" s="49" t="s">
        <v>8</v>
      </c>
      <c r="R26" s="49" t="s">
        <v>9</v>
      </c>
      <c r="S26" s="48" t="e">
        <f t="shared" si="8"/>
        <v>#VALUE!</v>
      </c>
      <c r="T26" s="54"/>
      <c r="U26" s="54"/>
    </row>
    <row r="27" spans="1:21" ht="22.5" customHeight="1">
      <c r="A27" s="78" t="s">
        <v>28</v>
      </c>
      <c r="B27" s="32" t="s">
        <v>89</v>
      </c>
      <c r="C27" s="25" t="str">
        <f>""</f>
        <v/>
      </c>
      <c r="D27" s="13"/>
      <c r="E27" s="15" t="str">
        <f>IF(C27="","",C27-M27)</f>
        <v/>
      </c>
      <c r="F27" s="15" t="str">
        <f>IF(C27="","",IF(C27&gt;18,1,0))</f>
        <v/>
      </c>
      <c r="G27" s="15" t="str">
        <f>IF(C27="","",IF(C27=18,1,0))</f>
        <v/>
      </c>
      <c r="H27" s="15" t="str">
        <f>IF(C27="","",IF(C27&lt;18,1,0))</f>
        <v/>
      </c>
      <c r="I27" s="5" t="str">
        <f t="shared" si="0"/>
        <v/>
      </c>
      <c r="J27" s="12">
        <f t="shared" si="1"/>
        <v>0</v>
      </c>
      <c r="K27" s="22" t="s">
        <v>15</v>
      </c>
      <c r="L27" s="32" t="s">
        <v>87</v>
      </c>
      <c r="M27" s="25" t="str">
        <f>IF(C27="","",36-C27)</f>
        <v/>
      </c>
      <c r="N27" s="50" t="str">
        <f>IF(D27="","",11-D27)</f>
        <v/>
      </c>
      <c r="O27" s="48" t="str">
        <f>IF(M27="","",M27-C27)</f>
        <v/>
      </c>
      <c r="P27" s="48" t="str">
        <f>IF(C27="","",IF(C27&lt;18,1,0))</f>
        <v/>
      </c>
      <c r="Q27" s="48" t="str">
        <f>IF(C27="","",IF(C27=18,1,0))</f>
        <v/>
      </c>
      <c r="R27" s="48" t="str">
        <f>IF(C27="","",IF(C27&gt;18,1,0))</f>
        <v/>
      </c>
      <c r="S27" s="48" t="str">
        <f t="shared" si="8"/>
        <v/>
      </c>
      <c r="T27" s="48" t="str">
        <f>IF(N27="","",N27+M27*1000+O27*1000000+S27*1000000000)</f>
        <v/>
      </c>
      <c r="U27" s="55"/>
    </row>
    <row r="28" spans="1:21" ht="22.5" customHeight="1">
      <c r="A28" s="79" t="s">
        <v>25</v>
      </c>
      <c r="B28" s="32" t="s">
        <v>91</v>
      </c>
      <c r="C28" s="25" t="str">
        <f>""</f>
        <v/>
      </c>
      <c r="D28" s="13"/>
      <c r="E28" s="15" t="str">
        <f>IF(C28="","",C28-M28)</f>
        <v/>
      </c>
      <c r="F28" s="15" t="str">
        <f t="shared" ref="F28:F30" si="42">IF(C28="","",IF(C28&gt;18,1,0))</f>
        <v/>
      </c>
      <c r="G28" s="15" t="str">
        <f t="shared" ref="G28:G30" si="43">IF(C28="","",IF(C28=18,1,0))</f>
        <v/>
      </c>
      <c r="H28" s="15" t="str">
        <f t="shared" ref="H28:H30" si="44">IF(C28="","",IF(C28&lt;18,1,0))</f>
        <v/>
      </c>
      <c r="I28" s="5" t="str">
        <f t="shared" si="0"/>
        <v/>
      </c>
      <c r="J28" s="12">
        <f t="shared" si="1"/>
        <v>0</v>
      </c>
      <c r="K28" s="22" t="s">
        <v>15</v>
      </c>
      <c r="L28" s="32" t="s">
        <v>93</v>
      </c>
      <c r="M28" s="25" t="str">
        <f t="shared" ref="M28:M30" si="45">IF(C28="","",36-C28)</f>
        <v/>
      </c>
      <c r="N28" s="50" t="str">
        <f t="shared" ref="N28:N30" si="46">IF(D28="","",11-D28)</f>
        <v/>
      </c>
      <c r="O28" s="48" t="str">
        <f t="shared" ref="O28:O30" si="47">IF(M28="","",M28-C28)</f>
        <v/>
      </c>
      <c r="P28" s="48" t="str">
        <f t="shared" ref="P28:P30" si="48">IF(C28="","",IF(C28&lt;18,1,0))</f>
        <v/>
      </c>
      <c r="Q28" s="48" t="str">
        <f t="shared" ref="Q28:Q30" si="49">IF(C28="","",IF(C28=18,1,0))</f>
        <v/>
      </c>
      <c r="R28" s="48" t="str">
        <f t="shared" ref="R28:R30" si="50">IF(C28="","",IF(C28&gt;18,1,0))</f>
        <v/>
      </c>
      <c r="S28" s="48" t="str">
        <f t="shared" si="8"/>
        <v/>
      </c>
      <c r="T28" s="48" t="str">
        <f t="shared" ref="T28:T30" si="51">IF(N28="","",N28+M28*1000+O28*1000000+S28*1000000000)</f>
        <v/>
      </c>
      <c r="U28" s="55"/>
    </row>
    <row r="29" spans="1:21" ht="22.5" customHeight="1">
      <c r="A29" s="79" t="s">
        <v>25</v>
      </c>
      <c r="B29" s="32" t="s">
        <v>94</v>
      </c>
      <c r="C29" s="25" t="str">
        <f>""</f>
        <v/>
      </c>
      <c r="D29" s="13"/>
      <c r="E29" s="15" t="str">
        <f>IF(C29="","",C29-M29)</f>
        <v/>
      </c>
      <c r="F29" s="15" t="str">
        <f t="shared" si="42"/>
        <v/>
      </c>
      <c r="G29" s="15" t="str">
        <f t="shared" si="43"/>
        <v/>
      </c>
      <c r="H29" s="15" t="str">
        <f t="shared" si="44"/>
        <v/>
      </c>
      <c r="I29" s="5" t="str">
        <f t="shared" si="0"/>
        <v/>
      </c>
      <c r="J29" s="12">
        <f t="shared" si="1"/>
        <v>0</v>
      </c>
      <c r="K29" s="22" t="s">
        <v>15</v>
      </c>
      <c r="L29" s="32" t="s">
        <v>90</v>
      </c>
      <c r="M29" s="25" t="str">
        <f t="shared" si="45"/>
        <v/>
      </c>
      <c r="N29" s="50" t="str">
        <f t="shared" si="46"/>
        <v/>
      </c>
      <c r="O29" s="48" t="str">
        <f t="shared" si="47"/>
        <v/>
      </c>
      <c r="P29" s="48" t="str">
        <f t="shared" si="48"/>
        <v/>
      </c>
      <c r="Q29" s="48" t="str">
        <f t="shared" si="49"/>
        <v/>
      </c>
      <c r="R29" s="48" t="str">
        <f t="shared" si="50"/>
        <v/>
      </c>
      <c r="S29" s="48" t="str">
        <f t="shared" si="8"/>
        <v/>
      </c>
      <c r="T29" s="48" t="str">
        <f t="shared" si="51"/>
        <v/>
      </c>
      <c r="U29" s="55"/>
    </row>
    <row r="30" spans="1:21" ht="22.5" customHeight="1" thickBot="1">
      <c r="A30" s="80" t="s">
        <v>25</v>
      </c>
      <c r="B30" s="33" t="s">
        <v>92</v>
      </c>
      <c r="C30" s="26" t="str">
        <f>""</f>
        <v/>
      </c>
      <c r="D30" s="14"/>
      <c r="E30" s="51" t="str">
        <f>IF(C30="","",C30-M30)</f>
        <v/>
      </c>
      <c r="F30" s="51" t="str">
        <f t="shared" si="42"/>
        <v/>
      </c>
      <c r="G30" s="51" t="str">
        <f t="shared" si="43"/>
        <v/>
      </c>
      <c r="H30" s="51" t="str">
        <f t="shared" si="44"/>
        <v/>
      </c>
      <c r="I30" s="5" t="str">
        <f t="shared" si="0"/>
        <v/>
      </c>
      <c r="J30" s="12">
        <f t="shared" si="1"/>
        <v>0</v>
      </c>
      <c r="K30" s="23" t="s">
        <v>15</v>
      </c>
      <c r="L30" s="33" t="s">
        <v>88</v>
      </c>
      <c r="M30" s="26" t="str">
        <f t="shared" si="45"/>
        <v/>
      </c>
      <c r="N30" s="53" t="str">
        <f t="shared" si="46"/>
        <v/>
      </c>
      <c r="O30" s="48" t="str">
        <f t="shared" si="47"/>
        <v/>
      </c>
      <c r="P30" s="48" t="str">
        <f t="shared" si="48"/>
        <v/>
      </c>
      <c r="Q30" s="48" t="str">
        <f t="shared" si="49"/>
        <v/>
      </c>
      <c r="R30" s="48" t="str">
        <f t="shared" si="50"/>
        <v/>
      </c>
      <c r="S30" s="48" t="str">
        <f t="shared" si="8"/>
        <v/>
      </c>
      <c r="T30" s="48" t="str">
        <f t="shared" si="51"/>
        <v/>
      </c>
      <c r="U30" s="55"/>
    </row>
    <row r="31" spans="1:21" ht="9.75" customHeight="1" thickBot="1">
      <c r="A31" s="1"/>
      <c r="B31" s="30"/>
      <c r="C31" s="30"/>
      <c r="I31" s="5" t="str">
        <f t="shared" si="0"/>
        <v/>
      </c>
      <c r="J31" s="12">
        <f t="shared" si="1"/>
        <v>0</v>
      </c>
      <c r="M31" s="30"/>
      <c r="N31" s="16"/>
      <c r="O31" s="48"/>
      <c r="P31" s="48"/>
      <c r="Q31" s="48"/>
      <c r="R31" s="48"/>
      <c r="S31" s="48" t="str">
        <f t="shared" si="8"/>
        <v/>
      </c>
      <c r="T31" s="54"/>
      <c r="U31" s="55"/>
    </row>
    <row r="32" spans="1:21" s="2" customFormat="1" ht="22.5" customHeight="1">
      <c r="A32" s="27"/>
      <c r="B32" s="31" t="s">
        <v>3</v>
      </c>
      <c r="C32" s="28" t="s">
        <v>4</v>
      </c>
      <c r="D32" s="17" t="s">
        <v>23</v>
      </c>
      <c r="E32" s="17" t="s">
        <v>6</v>
      </c>
      <c r="F32" s="17" t="s">
        <v>7</v>
      </c>
      <c r="G32" s="17" t="s">
        <v>8</v>
      </c>
      <c r="H32" s="17" t="s">
        <v>9</v>
      </c>
      <c r="I32" s="5" t="e">
        <f t="shared" si="0"/>
        <v>#VALUE!</v>
      </c>
      <c r="J32" s="12" t="e">
        <f t="shared" si="1"/>
        <v>#VALUE!</v>
      </c>
      <c r="K32" s="36"/>
      <c r="L32" s="35" t="s">
        <v>12</v>
      </c>
      <c r="M32" s="28" t="s">
        <v>4</v>
      </c>
      <c r="N32" s="18" t="s">
        <v>23</v>
      </c>
      <c r="O32" s="49" t="s">
        <v>6</v>
      </c>
      <c r="P32" s="49" t="s">
        <v>7</v>
      </c>
      <c r="Q32" s="49" t="s">
        <v>8</v>
      </c>
      <c r="R32" s="49" t="s">
        <v>9</v>
      </c>
      <c r="S32" s="48" t="e">
        <f t="shared" si="8"/>
        <v>#VALUE!</v>
      </c>
      <c r="T32" s="54"/>
      <c r="U32" s="54"/>
    </row>
    <row r="33" spans="1:21" ht="22.5" customHeight="1">
      <c r="A33" s="78" t="s">
        <v>29</v>
      </c>
      <c r="B33" s="32" t="s">
        <v>87</v>
      </c>
      <c r="C33" s="25" t="str">
        <f>""</f>
        <v/>
      </c>
      <c r="D33" s="13"/>
      <c r="E33" s="15" t="str">
        <f>IF(C33="","",C33-M33)</f>
        <v/>
      </c>
      <c r="F33" s="15" t="str">
        <f>IF(C33="","",IF(C33&gt;18,1,0))</f>
        <v/>
      </c>
      <c r="G33" s="15" t="str">
        <f>IF(C33="","",IF(C33=18,1,0))</f>
        <v/>
      </c>
      <c r="H33" s="15" t="str">
        <f>IF(C33="","",IF(C33&lt;18,1,0))</f>
        <v/>
      </c>
      <c r="I33" s="5" t="str">
        <f t="shared" si="0"/>
        <v/>
      </c>
      <c r="J33" s="12">
        <f t="shared" si="1"/>
        <v>0</v>
      </c>
      <c r="K33" s="22" t="s">
        <v>15</v>
      </c>
      <c r="L33" s="32" t="s">
        <v>92</v>
      </c>
      <c r="M33" s="25" t="str">
        <f>IF(C33="","",36-C33)</f>
        <v/>
      </c>
      <c r="N33" s="50" t="str">
        <f>IF(D33="","",11-D33)</f>
        <v/>
      </c>
      <c r="O33" s="48" t="str">
        <f>IF(M33="","",M33-C33)</f>
        <v/>
      </c>
      <c r="P33" s="48" t="str">
        <f>IF(C33="","",IF(C33&lt;18,1,0))</f>
        <v/>
      </c>
      <c r="Q33" s="48" t="str">
        <f>IF(C33="","",IF(C33=18,1,0))</f>
        <v/>
      </c>
      <c r="R33" s="48" t="str">
        <f>IF(C33="","",IF(C33&gt;18,1,0))</f>
        <v/>
      </c>
      <c r="S33" s="48" t="str">
        <f t="shared" si="8"/>
        <v/>
      </c>
      <c r="T33" s="48" t="str">
        <f>IF(N33="","",N33+M33*1000+O33*1000000+S33*1000000000)</f>
        <v/>
      </c>
      <c r="U33" s="55"/>
    </row>
    <row r="34" spans="1:21" ht="22.5" customHeight="1">
      <c r="A34" s="79" t="s">
        <v>25</v>
      </c>
      <c r="B34" s="32" t="s">
        <v>88</v>
      </c>
      <c r="C34" s="25" t="str">
        <f>""</f>
        <v/>
      </c>
      <c r="D34" s="13"/>
      <c r="E34" s="15" t="str">
        <f>IF(C34="","",C34-M34)</f>
        <v/>
      </c>
      <c r="F34" s="15" t="str">
        <f t="shared" ref="F34:F36" si="52">IF(C34="","",IF(C34&gt;18,1,0))</f>
        <v/>
      </c>
      <c r="G34" s="15" t="str">
        <f t="shared" ref="G34:G36" si="53">IF(C34="","",IF(C34=18,1,0))</f>
        <v/>
      </c>
      <c r="H34" s="15" t="str">
        <f t="shared" ref="H34:H36" si="54">IF(C34="","",IF(C34&lt;18,1,0))</f>
        <v/>
      </c>
      <c r="I34" s="5" t="str">
        <f t="shared" si="0"/>
        <v/>
      </c>
      <c r="J34" s="12">
        <f t="shared" si="1"/>
        <v>0</v>
      </c>
      <c r="K34" s="22" t="s">
        <v>15</v>
      </c>
      <c r="L34" s="32" t="s">
        <v>94</v>
      </c>
      <c r="M34" s="25" t="str">
        <f t="shared" ref="M34:M36" si="55">IF(C34="","",36-C34)</f>
        <v/>
      </c>
      <c r="N34" s="50" t="str">
        <f t="shared" ref="N34:N36" si="56">IF(D34="","",11-D34)</f>
        <v/>
      </c>
      <c r="O34" s="48" t="str">
        <f t="shared" ref="O34:O36" si="57">IF(M34="","",M34-C34)</f>
        <v/>
      </c>
      <c r="P34" s="48" t="str">
        <f t="shared" ref="P34:P36" si="58">IF(C34="","",IF(C34&lt;18,1,0))</f>
        <v/>
      </c>
      <c r="Q34" s="48" t="str">
        <f t="shared" ref="Q34:Q36" si="59">IF(C34="","",IF(C34=18,1,0))</f>
        <v/>
      </c>
      <c r="R34" s="48" t="str">
        <f t="shared" ref="R34:R36" si="60">IF(C34="","",IF(C34&gt;18,1,0))</f>
        <v/>
      </c>
      <c r="S34" s="48" t="str">
        <f t="shared" si="8"/>
        <v/>
      </c>
      <c r="T34" s="48" t="str">
        <f t="shared" ref="T34:T36" si="61">IF(N34="","",N34+M34*1000+O34*1000000+S34*1000000000)</f>
        <v/>
      </c>
      <c r="U34" s="55"/>
    </row>
    <row r="35" spans="1:21" ht="22.5" customHeight="1">
      <c r="A35" s="79" t="s">
        <v>25</v>
      </c>
      <c r="B35" s="32" t="s">
        <v>91</v>
      </c>
      <c r="C35" s="25" t="str">
        <f>""</f>
        <v/>
      </c>
      <c r="D35" s="13"/>
      <c r="E35" s="15" t="str">
        <f>IF(C35="","",C35-M35)</f>
        <v/>
      </c>
      <c r="F35" s="15" t="str">
        <f t="shared" si="52"/>
        <v/>
      </c>
      <c r="G35" s="15" t="str">
        <f t="shared" si="53"/>
        <v/>
      </c>
      <c r="H35" s="15" t="str">
        <f t="shared" si="54"/>
        <v/>
      </c>
      <c r="I35" s="5" t="str">
        <f t="shared" si="0"/>
        <v/>
      </c>
      <c r="J35" s="12">
        <f t="shared" si="1"/>
        <v>0</v>
      </c>
      <c r="K35" s="22" t="s">
        <v>15</v>
      </c>
      <c r="L35" s="32" t="s">
        <v>90</v>
      </c>
      <c r="M35" s="25" t="str">
        <f t="shared" si="55"/>
        <v/>
      </c>
      <c r="N35" s="50" t="str">
        <f t="shared" si="56"/>
        <v/>
      </c>
      <c r="O35" s="48" t="str">
        <f t="shared" si="57"/>
        <v/>
      </c>
      <c r="P35" s="48" t="str">
        <f t="shared" si="58"/>
        <v/>
      </c>
      <c r="Q35" s="48" t="str">
        <f t="shared" si="59"/>
        <v/>
      </c>
      <c r="R35" s="48" t="str">
        <f t="shared" si="60"/>
        <v/>
      </c>
      <c r="S35" s="48" t="str">
        <f t="shared" si="8"/>
        <v/>
      </c>
      <c r="T35" s="48" t="str">
        <f t="shared" si="61"/>
        <v/>
      </c>
      <c r="U35" s="55"/>
    </row>
    <row r="36" spans="1:21" ht="22.5" customHeight="1" thickBot="1">
      <c r="A36" s="80" t="s">
        <v>25</v>
      </c>
      <c r="B36" s="33" t="s">
        <v>93</v>
      </c>
      <c r="C36" s="26" t="str">
        <f>""</f>
        <v/>
      </c>
      <c r="D36" s="14"/>
      <c r="E36" s="51" t="str">
        <f>IF(C36="","",C36-M36)</f>
        <v/>
      </c>
      <c r="F36" s="51" t="str">
        <f t="shared" si="52"/>
        <v/>
      </c>
      <c r="G36" s="51" t="str">
        <f t="shared" si="53"/>
        <v/>
      </c>
      <c r="H36" s="51" t="str">
        <f t="shared" si="54"/>
        <v/>
      </c>
      <c r="I36" s="5" t="str">
        <f t="shared" si="0"/>
        <v/>
      </c>
      <c r="J36" s="12">
        <f t="shared" si="1"/>
        <v>0</v>
      </c>
      <c r="K36" s="23" t="s">
        <v>15</v>
      </c>
      <c r="L36" s="33" t="s">
        <v>89</v>
      </c>
      <c r="M36" s="26" t="str">
        <f t="shared" si="55"/>
        <v/>
      </c>
      <c r="N36" s="53" t="str">
        <f t="shared" si="56"/>
        <v/>
      </c>
      <c r="O36" s="48" t="str">
        <f t="shared" si="57"/>
        <v/>
      </c>
      <c r="P36" s="48" t="str">
        <f t="shared" si="58"/>
        <v/>
      </c>
      <c r="Q36" s="48" t="str">
        <f t="shared" si="59"/>
        <v/>
      </c>
      <c r="R36" s="48" t="str">
        <f t="shared" si="60"/>
        <v/>
      </c>
      <c r="S36" s="48" t="str">
        <f t="shared" si="8"/>
        <v/>
      </c>
      <c r="T36" s="48" t="str">
        <f t="shared" si="61"/>
        <v/>
      </c>
      <c r="U36" s="55"/>
    </row>
    <row r="37" spans="1:21" ht="12" customHeight="1" thickBot="1">
      <c r="A37" s="1"/>
      <c r="B37" s="30"/>
      <c r="C37" s="30"/>
      <c r="E37" s="16"/>
      <c r="F37" s="16"/>
      <c r="G37" s="16"/>
      <c r="H37" s="16"/>
      <c r="I37" s="5" t="str">
        <f t="shared" si="0"/>
        <v/>
      </c>
      <c r="J37" s="12">
        <f t="shared" si="1"/>
        <v>0</v>
      </c>
      <c r="K37" s="22"/>
      <c r="L37" s="30"/>
      <c r="M37" s="30"/>
      <c r="N37" s="16"/>
      <c r="O37" s="48"/>
      <c r="P37" s="48"/>
      <c r="Q37" s="48"/>
      <c r="R37" s="48"/>
      <c r="S37" s="48" t="str">
        <f t="shared" si="8"/>
        <v/>
      </c>
      <c r="T37" s="55"/>
      <c r="U37" s="55"/>
    </row>
    <row r="38" spans="1:21" s="2" customFormat="1" ht="22.5" customHeight="1">
      <c r="A38" s="27"/>
      <c r="B38" s="31" t="s">
        <v>3</v>
      </c>
      <c r="C38" s="28" t="s">
        <v>4</v>
      </c>
      <c r="D38" s="17" t="s">
        <v>23</v>
      </c>
      <c r="E38" s="17" t="s">
        <v>6</v>
      </c>
      <c r="F38" s="17" t="s">
        <v>7</v>
      </c>
      <c r="G38" s="17" t="s">
        <v>8</v>
      </c>
      <c r="H38" s="17" t="s">
        <v>9</v>
      </c>
      <c r="I38" s="5" t="e">
        <f t="shared" si="0"/>
        <v>#VALUE!</v>
      </c>
      <c r="J38" s="12" t="e">
        <f t="shared" si="1"/>
        <v>#VALUE!</v>
      </c>
      <c r="K38" s="36"/>
      <c r="L38" s="35" t="s">
        <v>12</v>
      </c>
      <c r="M38" s="28" t="s">
        <v>4</v>
      </c>
      <c r="N38" s="18" t="s">
        <v>23</v>
      </c>
      <c r="O38" s="49" t="s">
        <v>6</v>
      </c>
      <c r="P38" s="49" t="s">
        <v>7</v>
      </c>
      <c r="Q38" s="49" t="s">
        <v>8</v>
      </c>
      <c r="R38" s="49" t="s">
        <v>9</v>
      </c>
      <c r="S38" s="48" t="e">
        <f t="shared" si="8"/>
        <v>#VALUE!</v>
      </c>
      <c r="T38" s="54"/>
      <c r="U38" s="54"/>
    </row>
    <row r="39" spans="1:21" ht="22.5" customHeight="1">
      <c r="A39" s="78" t="s">
        <v>30</v>
      </c>
      <c r="B39" s="32" t="s">
        <v>89</v>
      </c>
      <c r="C39" s="25" t="str">
        <f>""</f>
        <v/>
      </c>
      <c r="D39" s="13"/>
      <c r="E39" s="15" t="str">
        <f>IF(C39="","",C39-M39)</f>
        <v/>
      </c>
      <c r="F39" s="15" t="str">
        <f>IF(C39="","",IF(C39&gt;18,1,0))</f>
        <v/>
      </c>
      <c r="G39" s="15" t="str">
        <f>IF(C39="","",IF(C39=18,1,0))</f>
        <v/>
      </c>
      <c r="H39" s="15" t="str">
        <f>IF(C39="","",IF(C39&lt;18,1,0))</f>
        <v/>
      </c>
      <c r="I39" s="5" t="str">
        <f t="shared" si="0"/>
        <v/>
      </c>
      <c r="J39" s="12">
        <f t="shared" si="1"/>
        <v>0</v>
      </c>
      <c r="K39" s="22" t="s">
        <v>15</v>
      </c>
      <c r="L39" s="32" t="s">
        <v>91</v>
      </c>
      <c r="M39" s="25" t="str">
        <f>IF(C39="","",36-C39)</f>
        <v/>
      </c>
      <c r="N39" s="50" t="str">
        <f>IF(D39="","",11-D39)</f>
        <v/>
      </c>
      <c r="O39" s="48" t="str">
        <f>IF(M39="","",M39-C39)</f>
        <v/>
      </c>
      <c r="P39" s="48" t="str">
        <f>IF(C39="","",IF(C39&lt;18,1,0))</f>
        <v/>
      </c>
      <c r="Q39" s="48" t="str">
        <f>IF(C39="","",IF(C39=18,1,0))</f>
        <v/>
      </c>
      <c r="R39" s="48" t="str">
        <f>IF(C39="","",IF(C39&gt;18,1,0))</f>
        <v/>
      </c>
      <c r="S39" s="48" t="str">
        <f t="shared" si="8"/>
        <v/>
      </c>
      <c r="T39" s="48" t="str">
        <f>IF(N39="","",N39+M39*1000+O39*1000000+S39*1000000000)</f>
        <v/>
      </c>
      <c r="U39" s="55"/>
    </row>
    <row r="40" spans="1:21" ht="22.5" customHeight="1">
      <c r="A40" s="79" t="s">
        <v>25</v>
      </c>
      <c r="B40" s="32" t="s">
        <v>94</v>
      </c>
      <c r="C40" s="25" t="str">
        <f>""</f>
        <v/>
      </c>
      <c r="D40" s="13"/>
      <c r="E40" s="15" t="str">
        <f>IF(C40="","",C40-M40)</f>
        <v/>
      </c>
      <c r="F40" s="15" t="str">
        <f t="shared" ref="F40:F42" si="62">IF(C40="","",IF(C40&gt;18,1,0))</f>
        <v/>
      </c>
      <c r="G40" s="15" t="str">
        <f t="shared" ref="G40:G42" si="63">IF(C40="","",IF(C40=18,1,0))</f>
        <v/>
      </c>
      <c r="H40" s="15" t="str">
        <f t="shared" ref="H40:H42" si="64">IF(C40="","",IF(C40&lt;18,1,0))</f>
        <v/>
      </c>
      <c r="I40" s="5" t="str">
        <f t="shared" si="0"/>
        <v/>
      </c>
      <c r="J40" s="12">
        <f t="shared" si="1"/>
        <v>0</v>
      </c>
      <c r="K40" s="22" t="s">
        <v>15</v>
      </c>
      <c r="L40" s="32" t="s">
        <v>87</v>
      </c>
      <c r="M40" s="25" t="str">
        <f t="shared" ref="M40:M42" si="65">IF(C40="","",36-C40)</f>
        <v/>
      </c>
      <c r="N40" s="50" t="str">
        <f t="shared" ref="N40:N42" si="66">IF(D40="","",11-D40)</f>
        <v/>
      </c>
      <c r="O40" s="48" t="str">
        <f t="shared" ref="O40:O42" si="67">IF(M40="","",M40-C40)</f>
        <v/>
      </c>
      <c r="P40" s="48" t="str">
        <f t="shared" ref="P40:P42" si="68">IF(C40="","",IF(C40&lt;18,1,0))</f>
        <v/>
      </c>
      <c r="Q40" s="48" t="str">
        <f t="shared" ref="Q40:Q42" si="69">IF(C40="","",IF(C40=18,1,0))</f>
        <v/>
      </c>
      <c r="R40" s="48" t="str">
        <f t="shared" ref="R40:R42" si="70">IF(C40="","",IF(C40&gt;18,1,0))</f>
        <v/>
      </c>
      <c r="S40" s="48" t="str">
        <f t="shared" si="8"/>
        <v/>
      </c>
      <c r="T40" s="48" t="str">
        <f t="shared" ref="T40:T42" si="71">IF(N40="","",N40+M40*1000+O40*1000000+S40*1000000000)</f>
        <v/>
      </c>
      <c r="U40" s="55"/>
    </row>
    <row r="41" spans="1:21" ht="22.5" customHeight="1">
      <c r="A41" s="79" t="s">
        <v>25</v>
      </c>
      <c r="B41" s="32" t="s">
        <v>92</v>
      </c>
      <c r="C41" s="25" t="str">
        <f>""</f>
        <v/>
      </c>
      <c r="D41" s="13"/>
      <c r="E41" s="15" t="str">
        <f>IF(C41="","",C41-M41)</f>
        <v/>
      </c>
      <c r="F41" s="15" t="str">
        <f t="shared" si="62"/>
        <v/>
      </c>
      <c r="G41" s="15" t="str">
        <f t="shared" si="63"/>
        <v/>
      </c>
      <c r="H41" s="15" t="str">
        <f t="shared" si="64"/>
        <v/>
      </c>
      <c r="I41" s="5" t="str">
        <f t="shared" si="0"/>
        <v/>
      </c>
      <c r="J41" s="12">
        <f t="shared" si="1"/>
        <v>0</v>
      </c>
      <c r="K41" s="22" t="s">
        <v>15</v>
      </c>
      <c r="L41" s="32" t="s">
        <v>93</v>
      </c>
      <c r="M41" s="25" t="str">
        <f t="shared" si="65"/>
        <v/>
      </c>
      <c r="N41" s="50" t="str">
        <f t="shared" si="66"/>
        <v/>
      </c>
      <c r="O41" s="48" t="str">
        <f t="shared" si="67"/>
        <v/>
      </c>
      <c r="P41" s="48" t="str">
        <f t="shared" si="68"/>
        <v/>
      </c>
      <c r="Q41" s="48" t="str">
        <f t="shared" si="69"/>
        <v/>
      </c>
      <c r="R41" s="48" t="str">
        <f t="shared" si="70"/>
        <v/>
      </c>
      <c r="S41" s="48" t="str">
        <f t="shared" si="8"/>
        <v/>
      </c>
      <c r="T41" s="48" t="str">
        <f t="shared" si="71"/>
        <v/>
      </c>
      <c r="U41" s="55"/>
    </row>
    <row r="42" spans="1:21" ht="22.5" customHeight="1" thickBot="1">
      <c r="A42" s="80" t="s">
        <v>25</v>
      </c>
      <c r="B42" s="33" t="s">
        <v>90</v>
      </c>
      <c r="C42" s="26" t="str">
        <f>""</f>
        <v/>
      </c>
      <c r="D42" s="14"/>
      <c r="E42" s="51" t="str">
        <f>IF(C42="","",C42-M42)</f>
        <v/>
      </c>
      <c r="F42" s="51" t="str">
        <f t="shared" si="62"/>
        <v/>
      </c>
      <c r="G42" s="51" t="str">
        <f t="shared" si="63"/>
        <v/>
      </c>
      <c r="H42" s="51" t="str">
        <f t="shared" si="64"/>
        <v/>
      </c>
      <c r="I42" s="5" t="str">
        <f t="shared" si="0"/>
        <v/>
      </c>
      <c r="J42" s="12">
        <f t="shared" si="1"/>
        <v>0</v>
      </c>
      <c r="K42" s="23" t="s">
        <v>15</v>
      </c>
      <c r="L42" s="33" t="s">
        <v>88</v>
      </c>
      <c r="M42" s="26" t="str">
        <f t="shared" si="65"/>
        <v/>
      </c>
      <c r="N42" s="53" t="str">
        <f t="shared" si="66"/>
        <v/>
      </c>
      <c r="O42" s="48" t="str">
        <f t="shared" si="67"/>
        <v/>
      </c>
      <c r="P42" s="48" t="str">
        <f t="shared" si="68"/>
        <v/>
      </c>
      <c r="Q42" s="48" t="str">
        <f t="shared" si="69"/>
        <v/>
      </c>
      <c r="R42" s="48" t="str">
        <f t="shared" si="70"/>
        <v/>
      </c>
      <c r="S42" s="48" t="str">
        <f t="shared" si="8"/>
        <v/>
      </c>
      <c r="T42" s="48" t="str">
        <f t="shared" si="71"/>
        <v/>
      </c>
      <c r="U42" s="55"/>
    </row>
    <row r="43" spans="1:21" ht="17.25" hidden="1" customHeight="1" thickBot="1">
      <c r="A43" s="1"/>
      <c r="B43" s="30"/>
      <c r="C43" s="30"/>
      <c r="E43" s="16"/>
      <c r="F43" s="16"/>
      <c r="G43" s="16"/>
      <c r="H43" s="16"/>
      <c r="I43" s="5" t="str">
        <f t="shared" si="0"/>
        <v/>
      </c>
      <c r="J43" s="12">
        <f t="shared" si="1"/>
        <v>0</v>
      </c>
      <c r="K43" s="22"/>
      <c r="L43" s="30"/>
      <c r="M43" s="30"/>
      <c r="N43" s="16"/>
      <c r="O43" s="48"/>
      <c r="P43" s="48"/>
      <c r="Q43" s="48"/>
      <c r="R43" s="48"/>
      <c r="S43" s="48" t="str">
        <f t="shared" si="8"/>
        <v/>
      </c>
      <c r="T43" s="55"/>
      <c r="U43" s="55"/>
    </row>
    <row r="44" spans="1:21" s="2" customFormat="1" ht="17.25" hidden="1" customHeight="1">
      <c r="A44" s="27"/>
      <c r="B44" s="31" t="s">
        <v>3</v>
      </c>
      <c r="C44" s="28" t="s">
        <v>4</v>
      </c>
      <c r="D44" s="17" t="s">
        <v>23</v>
      </c>
      <c r="E44" s="17" t="s">
        <v>6</v>
      </c>
      <c r="F44" s="17" t="s">
        <v>7</v>
      </c>
      <c r="G44" s="17" t="s">
        <v>8</v>
      </c>
      <c r="H44" s="17" t="s">
        <v>9</v>
      </c>
      <c r="I44" s="5" t="e">
        <f t="shared" si="0"/>
        <v>#VALUE!</v>
      </c>
      <c r="J44" s="12" t="e">
        <f t="shared" si="1"/>
        <v>#VALUE!</v>
      </c>
      <c r="K44" s="36"/>
      <c r="L44" s="35" t="s">
        <v>12</v>
      </c>
      <c r="M44" s="28" t="s">
        <v>4</v>
      </c>
      <c r="N44" s="18" t="s">
        <v>23</v>
      </c>
      <c r="O44" s="49" t="s">
        <v>6</v>
      </c>
      <c r="P44" s="49" t="s">
        <v>7</v>
      </c>
      <c r="Q44" s="49" t="s">
        <v>8</v>
      </c>
      <c r="R44" s="49" t="s">
        <v>9</v>
      </c>
      <c r="S44" s="48" t="e">
        <f t="shared" si="8"/>
        <v>#VALUE!</v>
      </c>
      <c r="T44" s="54"/>
      <c r="U44" s="54"/>
    </row>
    <row r="45" spans="1:21" ht="17.25" hidden="1" customHeight="1">
      <c r="A45" s="78" t="s">
        <v>31</v>
      </c>
      <c r="B45" s="32" t="s">
        <v>88</v>
      </c>
      <c r="C45" s="25" t="str">
        <f>""</f>
        <v/>
      </c>
      <c r="D45" s="13"/>
      <c r="E45" s="15" t="str">
        <f>IF(C45="","",C45-M45)</f>
        <v/>
      </c>
      <c r="F45" s="15" t="str">
        <f>IF(C45="","",IF(C45&gt;18,1,0))</f>
        <v/>
      </c>
      <c r="G45" s="15" t="str">
        <f>IF(C45="","",IF(C45=18,1,0))</f>
        <v/>
      </c>
      <c r="H45" s="15" t="str">
        <f>IF(C45="","",IF(C45&lt;18,1,0))</f>
        <v/>
      </c>
      <c r="I45" s="5" t="str">
        <f t="shared" si="0"/>
        <v/>
      </c>
      <c r="J45" s="12">
        <f t="shared" si="1"/>
        <v>0</v>
      </c>
      <c r="K45" s="22" t="s">
        <v>15</v>
      </c>
      <c r="L45" s="32" t="s">
        <v>87</v>
      </c>
      <c r="M45" s="25" t="str">
        <f>IF(C45="","",36-C45)</f>
        <v/>
      </c>
      <c r="N45" s="50" t="str">
        <f>IF(D45="","",11-D45)</f>
        <v/>
      </c>
      <c r="O45" s="48" t="str">
        <f>IF(M45="","",M45-C45)</f>
        <v/>
      </c>
      <c r="P45" s="48" t="str">
        <f>IF(C45="","",IF(C45&lt;18,1,0))</f>
        <v/>
      </c>
      <c r="Q45" s="48" t="str">
        <f>IF(C45="","",IF(C45=18,1,0))</f>
        <v/>
      </c>
      <c r="R45" s="48" t="str">
        <f>IF(C45="","",IF(C45&gt;18,1,0))</f>
        <v/>
      </c>
      <c r="S45" s="48" t="str">
        <f t="shared" si="8"/>
        <v/>
      </c>
      <c r="T45" s="48" t="str">
        <f>IF(N45="","",N45+M45*1000+O45*1000000+S45*1000000000)</f>
        <v/>
      </c>
      <c r="U45" s="55"/>
    </row>
    <row r="46" spans="1:21" ht="17.25" hidden="1" customHeight="1">
      <c r="A46" s="79" t="s">
        <v>25</v>
      </c>
      <c r="B46" s="32" t="s">
        <v>90</v>
      </c>
      <c r="C46" s="25" t="str">
        <f>""</f>
        <v/>
      </c>
      <c r="D46" s="13"/>
      <c r="E46" s="15" t="str">
        <f>IF(C46="","",C46-M46)</f>
        <v/>
      </c>
      <c r="F46" s="15" t="str">
        <f t="shared" ref="F46:F48" si="72">IF(C46="","",IF(C46&gt;18,1,0))</f>
        <v/>
      </c>
      <c r="G46" s="15" t="str">
        <f t="shared" ref="G46:G48" si="73">IF(C46="","",IF(C46=18,1,0))</f>
        <v/>
      </c>
      <c r="H46" s="15" t="str">
        <f t="shared" ref="H46:H48" si="74">IF(C46="","",IF(C46&lt;18,1,0))</f>
        <v/>
      </c>
      <c r="I46" s="5" t="str">
        <f t="shared" si="0"/>
        <v/>
      </c>
      <c r="J46" s="12">
        <f t="shared" si="1"/>
        <v>0</v>
      </c>
      <c r="K46" s="22" t="s">
        <v>15</v>
      </c>
      <c r="L46" s="32" t="s">
        <v>89</v>
      </c>
      <c r="M46" s="25" t="str">
        <f t="shared" ref="M46:M48" si="75">IF(C46="","",36-C46)</f>
        <v/>
      </c>
      <c r="N46" s="50" t="str">
        <f t="shared" ref="N46:N48" si="76">IF(D46="","",11-D46)</f>
        <v/>
      </c>
      <c r="O46" s="48" t="str">
        <f t="shared" ref="O46:O48" si="77">IF(M46="","",M46-C46)</f>
        <v/>
      </c>
      <c r="P46" s="48" t="str">
        <f t="shared" ref="P46:P48" si="78">IF(C46="","",IF(C46&lt;18,1,0))</f>
        <v/>
      </c>
      <c r="Q46" s="48" t="str">
        <f t="shared" ref="Q46:Q48" si="79">IF(C46="","",IF(C46=18,1,0))</f>
        <v/>
      </c>
      <c r="R46" s="48" t="str">
        <f t="shared" ref="R46:R48" si="80">IF(C46="","",IF(C46&gt;18,1,0))</f>
        <v/>
      </c>
      <c r="S46" s="48" t="str">
        <f t="shared" si="8"/>
        <v/>
      </c>
      <c r="T46" s="48" t="str">
        <f t="shared" ref="T46:T48" si="81">IF(N46="","",N46+M46*1000+O46*1000000+S46*1000000000)</f>
        <v/>
      </c>
      <c r="U46" s="55"/>
    </row>
    <row r="47" spans="1:21" ht="17.25" hidden="1" customHeight="1">
      <c r="A47" s="79" t="s">
        <v>25</v>
      </c>
      <c r="B47" s="32" t="s">
        <v>92</v>
      </c>
      <c r="C47" s="25" t="str">
        <f>""</f>
        <v/>
      </c>
      <c r="D47" s="13"/>
      <c r="E47" s="15" t="str">
        <f>IF(C47="","",C47-M47)</f>
        <v/>
      </c>
      <c r="F47" s="15" t="str">
        <f t="shared" si="72"/>
        <v/>
      </c>
      <c r="G47" s="15" t="str">
        <f t="shared" si="73"/>
        <v/>
      </c>
      <c r="H47" s="15" t="str">
        <f t="shared" si="74"/>
        <v/>
      </c>
      <c r="I47" s="5" t="str">
        <f t="shared" si="0"/>
        <v/>
      </c>
      <c r="J47" s="12">
        <f t="shared" si="1"/>
        <v>0</v>
      </c>
      <c r="K47" s="22" t="s">
        <v>15</v>
      </c>
      <c r="L47" s="32" t="s">
        <v>91</v>
      </c>
      <c r="M47" s="25" t="str">
        <f t="shared" si="75"/>
        <v/>
      </c>
      <c r="N47" s="50" t="str">
        <f t="shared" si="76"/>
        <v/>
      </c>
      <c r="O47" s="48" t="str">
        <f t="shared" si="77"/>
        <v/>
      </c>
      <c r="P47" s="48" t="str">
        <f t="shared" si="78"/>
        <v/>
      </c>
      <c r="Q47" s="48" t="str">
        <f t="shared" si="79"/>
        <v/>
      </c>
      <c r="R47" s="48" t="str">
        <f t="shared" si="80"/>
        <v/>
      </c>
      <c r="S47" s="48" t="str">
        <f t="shared" si="8"/>
        <v/>
      </c>
      <c r="T47" s="48" t="str">
        <f t="shared" si="81"/>
        <v/>
      </c>
      <c r="U47" s="55"/>
    </row>
    <row r="48" spans="1:21" ht="17.25" hidden="1" customHeight="1" thickBot="1">
      <c r="A48" s="80" t="s">
        <v>25</v>
      </c>
      <c r="B48" s="33" t="s">
        <v>94</v>
      </c>
      <c r="C48" s="26" t="str">
        <f>""</f>
        <v/>
      </c>
      <c r="D48" s="14"/>
      <c r="E48" s="51" t="str">
        <f>IF(C48="","",C48-M48)</f>
        <v/>
      </c>
      <c r="F48" s="51" t="str">
        <f t="shared" si="72"/>
        <v/>
      </c>
      <c r="G48" s="51" t="str">
        <f t="shared" si="73"/>
        <v/>
      </c>
      <c r="H48" s="51" t="str">
        <f t="shared" si="74"/>
        <v/>
      </c>
      <c r="I48" s="5" t="str">
        <f t="shared" si="0"/>
        <v/>
      </c>
      <c r="J48" s="12">
        <f t="shared" si="1"/>
        <v>0</v>
      </c>
      <c r="K48" s="23" t="s">
        <v>15</v>
      </c>
      <c r="L48" s="33" t="s">
        <v>93</v>
      </c>
      <c r="M48" s="26" t="str">
        <f t="shared" si="75"/>
        <v/>
      </c>
      <c r="N48" s="53" t="str">
        <f t="shared" si="76"/>
        <v/>
      </c>
      <c r="O48" s="48" t="str">
        <f t="shared" si="77"/>
        <v/>
      </c>
      <c r="P48" s="48" t="str">
        <f t="shared" si="78"/>
        <v/>
      </c>
      <c r="Q48" s="48" t="str">
        <f t="shared" si="79"/>
        <v/>
      </c>
      <c r="R48" s="48" t="str">
        <f t="shared" si="80"/>
        <v/>
      </c>
      <c r="S48" s="48" t="str">
        <f t="shared" si="8"/>
        <v/>
      </c>
      <c r="T48" s="48" t="str">
        <f t="shared" si="81"/>
        <v/>
      </c>
      <c r="U48" s="55"/>
    </row>
    <row r="49" spans="1:21" ht="17.25" hidden="1" customHeight="1" thickBot="1">
      <c r="A49" s="1"/>
      <c r="B49" s="30"/>
      <c r="C49" s="30"/>
      <c r="I49" s="5" t="str">
        <f t="shared" si="0"/>
        <v/>
      </c>
      <c r="J49" s="12">
        <f t="shared" si="1"/>
        <v>0</v>
      </c>
      <c r="M49" s="30"/>
      <c r="N49" s="16"/>
      <c r="O49" s="48"/>
      <c r="P49" s="48"/>
      <c r="Q49" s="48"/>
      <c r="R49" s="48"/>
      <c r="S49" s="48" t="str">
        <f t="shared" si="8"/>
        <v/>
      </c>
      <c r="T49" s="55"/>
      <c r="U49" s="55"/>
    </row>
    <row r="50" spans="1:21" s="2" customFormat="1" ht="17.25" hidden="1" customHeight="1">
      <c r="A50" s="27"/>
      <c r="B50" s="31" t="s">
        <v>3</v>
      </c>
      <c r="C50" s="28" t="s">
        <v>4</v>
      </c>
      <c r="D50" s="17" t="s">
        <v>23</v>
      </c>
      <c r="E50" s="17" t="s">
        <v>6</v>
      </c>
      <c r="F50" s="17" t="s">
        <v>7</v>
      </c>
      <c r="G50" s="17" t="s">
        <v>8</v>
      </c>
      <c r="H50" s="17" t="s">
        <v>9</v>
      </c>
      <c r="I50" s="5" t="e">
        <f t="shared" si="0"/>
        <v>#VALUE!</v>
      </c>
      <c r="J50" s="12" t="e">
        <f t="shared" si="1"/>
        <v>#VALUE!</v>
      </c>
      <c r="K50" s="36"/>
      <c r="L50" s="35" t="s">
        <v>12</v>
      </c>
      <c r="M50" s="28" t="s">
        <v>4</v>
      </c>
      <c r="N50" s="18" t="s">
        <v>23</v>
      </c>
      <c r="O50" s="49" t="s">
        <v>6</v>
      </c>
      <c r="P50" s="49" t="s">
        <v>7</v>
      </c>
      <c r="Q50" s="49" t="s">
        <v>8</v>
      </c>
      <c r="R50" s="49" t="s">
        <v>9</v>
      </c>
      <c r="S50" s="48" t="e">
        <f t="shared" si="8"/>
        <v>#VALUE!</v>
      </c>
      <c r="T50" s="54"/>
      <c r="U50" s="54"/>
    </row>
    <row r="51" spans="1:21" ht="17.25" hidden="1" customHeight="1">
      <c r="A51" s="78" t="s">
        <v>32</v>
      </c>
      <c r="B51" s="32" t="s">
        <v>93</v>
      </c>
      <c r="C51" s="25" t="str">
        <f>""</f>
        <v/>
      </c>
      <c r="D51" s="13"/>
      <c r="E51" s="15" t="str">
        <f>IF(C51="","",C51-M51)</f>
        <v/>
      </c>
      <c r="F51" s="15" t="str">
        <f>IF(C51="","",IF(C51&gt;18,1,0))</f>
        <v/>
      </c>
      <c r="G51" s="15" t="str">
        <f>IF(C51="","",IF(C51=18,1,0))</f>
        <v/>
      </c>
      <c r="H51" s="15" t="str">
        <f>IF(C51="","",IF(C51&lt;18,1,0))</f>
        <v/>
      </c>
      <c r="I51" s="5" t="str">
        <f t="shared" si="0"/>
        <v/>
      </c>
      <c r="J51" s="12">
        <f t="shared" si="1"/>
        <v>0</v>
      </c>
      <c r="K51" s="22" t="s">
        <v>15</v>
      </c>
      <c r="L51" s="32" t="s">
        <v>88</v>
      </c>
      <c r="M51" s="25" t="str">
        <f>IF(C51="","",36-C51)</f>
        <v/>
      </c>
      <c r="N51" s="50" t="str">
        <f>IF(D51="","",11-D51)</f>
        <v/>
      </c>
      <c r="O51" s="48" t="str">
        <f>IF(M51="","",M51-C51)</f>
        <v/>
      </c>
      <c r="P51" s="48" t="str">
        <f>IF(C51="","",IF(C51&lt;18,1,0))</f>
        <v/>
      </c>
      <c r="Q51" s="48" t="str">
        <f>IF(C51="","",IF(C51=18,1,0))</f>
        <v/>
      </c>
      <c r="R51" s="48" t="str">
        <f>IF(C51="","",IF(C51&gt;18,1,0))</f>
        <v/>
      </c>
      <c r="S51" s="48" t="str">
        <f t="shared" si="8"/>
        <v/>
      </c>
      <c r="T51" s="48" t="str">
        <f>IF(N51="","",N51+M51*1000+O51*1000000+S51*1000000000)</f>
        <v/>
      </c>
      <c r="U51" s="55"/>
    </row>
    <row r="52" spans="1:21" ht="17.25" hidden="1" customHeight="1">
      <c r="A52" s="79" t="s">
        <v>25</v>
      </c>
      <c r="B52" s="32" t="s">
        <v>91</v>
      </c>
      <c r="C52" s="25" t="str">
        <f>""</f>
        <v/>
      </c>
      <c r="D52" s="13"/>
      <c r="E52" s="15" t="str">
        <f>IF(C52="","",C52-M52)</f>
        <v/>
      </c>
      <c r="F52" s="15" t="str">
        <f t="shared" ref="F52:F54" si="82">IF(C52="","",IF(C52&gt;18,1,0))</f>
        <v/>
      </c>
      <c r="G52" s="15" t="str">
        <f t="shared" ref="G52:G54" si="83">IF(C52="","",IF(C52=18,1,0))</f>
        <v/>
      </c>
      <c r="H52" s="15" t="str">
        <f t="shared" ref="H52:H54" si="84">IF(C52="","",IF(C52&lt;18,1,0))</f>
        <v/>
      </c>
      <c r="I52" s="5" t="str">
        <f t="shared" si="0"/>
        <v/>
      </c>
      <c r="J52" s="12">
        <f t="shared" si="1"/>
        <v>0</v>
      </c>
      <c r="K52" s="22" t="s">
        <v>15</v>
      </c>
      <c r="L52" s="32" t="s">
        <v>94</v>
      </c>
      <c r="M52" s="25" t="str">
        <f t="shared" ref="M52:M54" si="85">IF(C52="","",36-C52)</f>
        <v/>
      </c>
      <c r="N52" s="50" t="str">
        <f t="shared" ref="N52:N54" si="86">IF(D52="","",11-D52)</f>
        <v/>
      </c>
      <c r="O52" s="48" t="str">
        <f t="shared" ref="O52:O54" si="87">IF(M52="","",M52-C52)</f>
        <v/>
      </c>
      <c r="P52" s="48" t="str">
        <f t="shared" ref="P52:P54" si="88">IF(C52="","",IF(C52&lt;18,1,0))</f>
        <v/>
      </c>
      <c r="Q52" s="48" t="str">
        <f t="shared" ref="Q52:Q54" si="89">IF(C52="","",IF(C52=18,1,0))</f>
        <v/>
      </c>
      <c r="R52" s="48" t="str">
        <f t="shared" ref="R52:R54" si="90">IF(C52="","",IF(C52&gt;18,1,0))</f>
        <v/>
      </c>
      <c r="S52" s="48" t="str">
        <f t="shared" si="8"/>
        <v/>
      </c>
      <c r="T52" s="48" t="str">
        <f t="shared" ref="T52:T54" si="91">IF(N52="","",N52+M52*1000+O52*1000000+S52*1000000000)</f>
        <v/>
      </c>
      <c r="U52" s="55"/>
    </row>
    <row r="53" spans="1:21" ht="17.25" hidden="1" customHeight="1">
      <c r="A53" s="79" t="s">
        <v>25</v>
      </c>
      <c r="B53" s="32" t="s">
        <v>89</v>
      </c>
      <c r="C53" s="25" t="str">
        <f>""</f>
        <v/>
      </c>
      <c r="D53" s="13"/>
      <c r="E53" s="15" t="str">
        <f>IF(C53="","",C53-M53)</f>
        <v/>
      </c>
      <c r="F53" s="15" t="str">
        <f t="shared" si="82"/>
        <v/>
      </c>
      <c r="G53" s="15" t="str">
        <f t="shared" si="83"/>
        <v/>
      </c>
      <c r="H53" s="15" t="str">
        <f t="shared" si="84"/>
        <v/>
      </c>
      <c r="I53" s="5" t="str">
        <f t="shared" si="0"/>
        <v/>
      </c>
      <c r="J53" s="12">
        <f t="shared" si="1"/>
        <v>0</v>
      </c>
      <c r="K53" s="22" t="s">
        <v>15</v>
      </c>
      <c r="L53" s="32" t="s">
        <v>92</v>
      </c>
      <c r="M53" s="25" t="str">
        <f t="shared" si="85"/>
        <v/>
      </c>
      <c r="N53" s="50" t="str">
        <f t="shared" si="86"/>
        <v/>
      </c>
      <c r="O53" s="48" t="str">
        <f t="shared" si="87"/>
        <v/>
      </c>
      <c r="P53" s="48" t="str">
        <f t="shared" si="88"/>
        <v/>
      </c>
      <c r="Q53" s="48" t="str">
        <f t="shared" si="89"/>
        <v/>
      </c>
      <c r="R53" s="48" t="str">
        <f t="shared" si="90"/>
        <v/>
      </c>
      <c r="S53" s="48" t="str">
        <f t="shared" si="8"/>
        <v/>
      </c>
      <c r="T53" s="48" t="str">
        <f t="shared" si="91"/>
        <v/>
      </c>
      <c r="U53" s="55"/>
    </row>
    <row r="54" spans="1:21" ht="17.25" hidden="1" customHeight="1" thickBot="1">
      <c r="A54" s="80" t="s">
        <v>25</v>
      </c>
      <c r="B54" s="33" t="s">
        <v>87</v>
      </c>
      <c r="C54" s="26" t="str">
        <f>""</f>
        <v/>
      </c>
      <c r="D54" s="14"/>
      <c r="E54" s="51" t="str">
        <f>IF(C54="","",C54-M54)</f>
        <v/>
      </c>
      <c r="F54" s="51" t="str">
        <f t="shared" si="82"/>
        <v/>
      </c>
      <c r="G54" s="51" t="str">
        <f t="shared" si="83"/>
        <v/>
      </c>
      <c r="H54" s="51" t="str">
        <f t="shared" si="84"/>
        <v/>
      </c>
      <c r="I54" s="5" t="str">
        <f t="shared" si="0"/>
        <v/>
      </c>
      <c r="J54" s="12">
        <f t="shared" si="1"/>
        <v>0</v>
      </c>
      <c r="K54" s="23" t="s">
        <v>15</v>
      </c>
      <c r="L54" s="33" t="s">
        <v>90</v>
      </c>
      <c r="M54" s="26" t="str">
        <f t="shared" si="85"/>
        <v/>
      </c>
      <c r="N54" s="53" t="str">
        <f t="shared" si="86"/>
        <v/>
      </c>
      <c r="O54" s="48" t="str">
        <f t="shared" si="87"/>
        <v/>
      </c>
      <c r="P54" s="48" t="str">
        <f t="shared" si="88"/>
        <v/>
      </c>
      <c r="Q54" s="48" t="str">
        <f t="shared" si="89"/>
        <v/>
      </c>
      <c r="R54" s="48" t="str">
        <f t="shared" si="90"/>
        <v/>
      </c>
      <c r="S54" s="48" t="str">
        <f t="shared" si="8"/>
        <v/>
      </c>
      <c r="T54" s="48" t="str">
        <f t="shared" si="91"/>
        <v/>
      </c>
      <c r="U54" s="55"/>
    </row>
    <row r="55" spans="1:21" ht="17.25" hidden="1" customHeight="1" thickBot="1">
      <c r="A55" s="1"/>
      <c r="C55" s="30"/>
      <c r="E55" s="16"/>
      <c r="F55" s="16"/>
      <c r="G55" s="16"/>
      <c r="H55" s="16"/>
      <c r="I55" s="5" t="str">
        <f t="shared" si="0"/>
        <v/>
      </c>
      <c r="J55" s="12">
        <f t="shared" si="1"/>
        <v>0</v>
      </c>
      <c r="K55" s="22"/>
      <c r="L55" s="30"/>
      <c r="M55" s="30"/>
      <c r="N55" s="16"/>
      <c r="O55" s="48"/>
      <c r="P55" s="48"/>
      <c r="Q55" s="48"/>
      <c r="R55" s="48"/>
      <c r="S55" s="48" t="str">
        <f t="shared" si="8"/>
        <v/>
      </c>
      <c r="T55" s="55"/>
      <c r="U55" s="55"/>
    </row>
    <row r="56" spans="1:21" s="2" customFormat="1" ht="17.25" hidden="1" customHeight="1">
      <c r="A56" s="27"/>
      <c r="B56" s="31" t="s">
        <v>3</v>
      </c>
      <c r="C56" s="28" t="s">
        <v>4</v>
      </c>
      <c r="D56" s="17" t="s">
        <v>23</v>
      </c>
      <c r="E56" s="17" t="s">
        <v>6</v>
      </c>
      <c r="F56" s="17" t="s">
        <v>7</v>
      </c>
      <c r="G56" s="17" t="s">
        <v>8</v>
      </c>
      <c r="H56" s="17" t="s">
        <v>9</v>
      </c>
      <c r="I56" s="5" t="e">
        <f t="shared" si="0"/>
        <v>#VALUE!</v>
      </c>
      <c r="J56" s="12" t="e">
        <f t="shared" si="1"/>
        <v>#VALUE!</v>
      </c>
      <c r="K56" s="36"/>
      <c r="L56" s="35" t="s">
        <v>12</v>
      </c>
      <c r="M56" s="28" t="s">
        <v>4</v>
      </c>
      <c r="N56" s="18" t="s">
        <v>23</v>
      </c>
      <c r="O56" s="49" t="s">
        <v>6</v>
      </c>
      <c r="P56" s="49" t="s">
        <v>7</v>
      </c>
      <c r="Q56" s="49" t="s">
        <v>8</v>
      </c>
      <c r="R56" s="49" t="s">
        <v>9</v>
      </c>
      <c r="S56" s="48" t="e">
        <f t="shared" si="8"/>
        <v>#VALUE!</v>
      </c>
      <c r="T56" s="54"/>
      <c r="U56" s="54"/>
    </row>
    <row r="57" spans="1:21" ht="17.25" hidden="1" customHeight="1">
      <c r="A57" s="78" t="s">
        <v>33</v>
      </c>
      <c r="B57" s="32" t="s">
        <v>94</v>
      </c>
      <c r="C57" s="25" t="str">
        <f>""</f>
        <v/>
      </c>
      <c r="D57" s="13"/>
      <c r="E57" s="15" t="str">
        <f>IF(C57="","",C57-M57)</f>
        <v/>
      </c>
      <c r="F57" s="15" t="str">
        <f>IF(C57="","",IF(C57&gt;18,1,0))</f>
        <v/>
      </c>
      <c r="G57" s="15" t="str">
        <f>IF(C57="","",IF(C57=18,1,0))</f>
        <v/>
      </c>
      <c r="H57" s="15" t="str">
        <f>IF(C57="","",IF(C57&lt;18,1,0))</f>
        <v/>
      </c>
      <c r="I57" s="5" t="str">
        <f t="shared" si="0"/>
        <v/>
      </c>
      <c r="J57" s="12">
        <f t="shared" si="1"/>
        <v>0</v>
      </c>
      <c r="K57" s="22" t="s">
        <v>15</v>
      </c>
      <c r="L57" s="32" t="s">
        <v>89</v>
      </c>
      <c r="M57" s="25" t="str">
        <f>IF(C57="","",36-C57)</f>
        <v/>
      </c>
      <c r="N57" s="50" t="str">
        <f>IF(D57="","",11-D57)</f>
        <v/>
      </c>
      <c r="O57" s="48" t="str">
        <f>IF(M57="","",M57-C57)</f>
        <v/>
      </c>
      <c r="P57" s="48" t="str">
        <f>IF(C57="","",IF(C57&lt;18,1,0))</f>
        <v/>
      </c>
      <c r="Q57" s="48" t="str">
        <f>IF(C57="","",IF(C57=18,1,0))</f>
        <v/>
      </c>
      <c r="R57" s="48" t="str">
        <f>IF(C57="","",IF(C57&gt;18,1,0))</f>
        <v/>
      </c>
      <c r="S57" s="48" t="str">
        <f t="shared" si="8"/>
        <v/>
      </c>
      <c r="T57" s="48" t="str">
        <f>IF(N57="","",N57+M57*1000+O57*1000000+S57*1000000000)</f>
        <v/>
      </c>
      <c r="U57" s="55"/>
    </row>
    <row r="58" spans="1:21" ht="17.25" hidden="1" customHeight="1">
      <c r="A58" s="79" t="s">
        <v>25</v>
      </c>
      <c r="B58" s="32" t="s">
        <v>88</v>
      </c>
      <c r="C58" s="25" t="str">
        <f>""</f>
        <v/>
      </c>
      <c r="D58" s="13"/>
      <c r="E58" s="15" t="str">
        <f>IF(C58="","",C58-M58)</f>
        <v/>
      </c>
      <c r="F58" s="15" t="str">
        <f t="shared" ref="F58:F60" si="92">IF(C58="","",IF(C58&gt;18,1,0))</f>
        <v/>
      </c>
      <c r="G58" s="15" t="str">
        <f t="shared" ref="G58:G60" si="93">IF(C58="","",IF(C58=18,1,0))</f>
        <v/>
      </c>
      <c r="H58" s="15" t="str">
        <f t="shared" ref="H58:H60" si="94">IF(C58="","",IF(C58&lt;18,1,0))</f>
        <v/>
      </c>
      <c r="I58" s="5" t="str">
        <f t="shared" si="0"/>
        <v/>
      </c>
      <c r="J58" s="12">
        <f t="shared" si="1"/>
        <v>0</v>
      </c>
      <c r="K58" s="22" t="s">
        <v>15</v>
      </c>
      <c r="L58" s="32" t="s">
        <v>91</v>
      </c>
      <c r="M58" s="25" t="str">
        <f t="shared" ref="M58:M60" si="95">IF(C58="","",36-C58)</f>
        <v/>
      </c>
      <c r="N58" s="50" t="str">
        <f t="shared" ref="N58:N60" si="96">IF(D58="","",11-D58)</f>
        <v/>
      </c>
      <c r="O58" s="48" t="str">
        <f t="shared" ref="O58:O60" si="97">IF(M58="","",M58-C58)</f>
        <v/>
      </c>
      <c r="P58" s="48" t="str">
        <f t="shared" ref="P58:P60" si="98">IF(C58="","",IF(C58&lt;18,1,0))</f>
        <v/>
      </c>
      <c r="Q58" s="48" t="str">
        <f t="shared" ref="Q58:Q60" si="99">IF(C58="","",IF(C58=18,1,0))</f>
        <v/>
      </c>
      <c r="R58" s="48" t="str">
        <f t="shared" ref="R58:R60" si="100">IF(C58="","",IF(C58&gt;18,1,0))</f>
        <v/>
      </c>
      <c r="S58" s="48" t="str">
        <f t="shared" si="8"/>
        <v/>
      </c>
      <c r="T58" s="48" t="str">
        <f t="shared" ref="T58:T60" si="101">IF(N58="","",N58+M58*1000+O58*1000000+S58*1000000000)</f>
        <v/>
      </c>
      <c r="U58" s="55"/>
    </row>
    <row r="59" spans="1:21" ht="17.25" hidden="1" customHeight="1">
      <c r="A59" s="79" t="s">
        <v>25</v>
      </c>
      <c r="B59" s="32" t="s">
        <v>87</v>
      </c>
      <c r="C59" s="25" t="str">
        <f>""</f>
        <v/>
      </c>
      <c r="D59" s="13"/>
      <c r="E59" s="15" t="str">
        <f>IF(C59="","",C59-M59)</f>
        <v/>
      </c>
      <c r="F59" s="15" t="str">
        <f t="shared" si="92"/>
        <v/>
      </c>
      <c r="G59" s="15" t="str">
        <f t="shared" si="93"/>
        <v/>
      </c>
      <c r="H59" s="15" t="str">
        <f t="shared" si="94"/>
        <v/>
      </c>
      <c r="I59" s="5" t="str">
        <f t="shared" si="0"/>
        <v/>
      </c>
      <c r="J59" s="12">
        <f t="shared" si="1"/>
        <v>0</v>
      </c>
      <c r="K59" s="22" t="s">
        <v>15</v>
      </c>
      <c r="L59" s="32" t="s">
        <v>93</v>
      </c>
      <c r="M59" s="25" t="str">
        <f t="shared" si="95"/>
        <v/>
      </c>
      <c r="N59" s="50" t="str">
        <f t="shared" si="96"/>
        <v/>
      </c>
      <c r="O59" s="48" t="str">
        <f t="shared" si="97"/>
        <v/>
      </c>
      <c r="P59" s="48" t="str">
        <f t="shared" si="98"/>
        <v/>
      </c>
      <c r="Q59" s="48" t="str">
        <f t="shared" si="99"/>
        <v/>
      </c>
      <c r="R59" s="48" t="str">
        <f t="shared" si="100"/>
        <v/>
      </c>
      <c r="S59" s="48" t="str">
        <f t="shared" si="8"/>
        <v/>
      </c>
      <c r="T59" s="48" t="str">
        <f t="shared" si="101"/>
        <v/>
      </c>
      <c r="U59" s="55"/>
    </row>
    <row r="60" spans="1:21" ht="17.25" hidden="1" customHeight="1" thickBot="1">
      <c r="A60" s="80" t="s">
        <v>25</v>
      </c>
      <c r="B60" s="33" t="s">
        <v>90</v>
      </c>
      <c r="C60" s="26" t="str">
        <f>""</f>
        <v/>
      </c>
      <c r="D60" s="14"/>
      <c r="E60" s="51" t="str">
        <f>IF(C60="","",C60-M60)</f>
        <v/>
      </c>
      <c r="F60" s="51" t="str">
        <f t="shared" si="92"/>
        <v/>
      </c>
      <c r="G60" s="51" t="str">
        <f t="shared" si="93"/>
        <v/>
      </c>
      <c r="H60" s="51" t="str">
        <f t="shared" si="94"/>
        <v/>
      </c>
      <c r="I60" s="5" t="str">
        <f t="shared" si="0"/>
        <v/>
      </c>
      <c r="J60" s="12">
        <f t="shared" si="1"/>
        <v>0</v>
      </c>
      <c r="K60" s="23" t="s">
        <v>15</v>
      </c>
      <c r="L60" s="33" t="s">
        <v>92</v>
      </c>
      <c r="M60" s="26" t="str">
        <f t="shared" si="95"/>
        <v/>
      </c>
      <c r="N60" s="53" t="str">
        <f t="shared" si="96"/>
        <v/>
      </c>
      <c r="O60" s="48" t="str">
        <f t="shared" si="97"/>
        <v/>
      </c>
      <c r="P60" s="48" t="str">
        <f t="shared" si="98"/>
        <v/>
      </c>
      <c r="Q60" s="48" t="str">
        <f t="shared" si="99"/>
        <v/>
      </c>
      <c r="R60" s="48" t="str">
        <f t="shared" si="100"/>
        <v/>
      </c>
      <c r="S60" s="48" t="str">
        <f t="shared" si="8"/>
        <v/>
      </c>
      <c r="T60" s="48" t="str">
        <f t="shared" si="101"/>
        <v/>
      </c>
      <c r="U60" s="55"/>
    </row>
    <row r="61" spans="1:21" ht="17.25" hidden="1" customHeight="1" thickBot="1">
      <c r="A61" s="1"/>
      <c r="C61" s="30"/>
      <c r="I61" s="5" t="str">
        <f t="shared" si="0"/>
        <v/>
      </c>
      <c r="J61" s="12">
        <f t="shared" si="1"/>
        <v>0</v>
      </c>
      <c r="M61" s="30"/>
      <c r="N61" s="16"/>
      <c r="O61" s="48"/>
      <c r="P61" s="48"/>
      <c r="Q61" s="48"/>
      <c r="R61" s="48"/>
      <c r="S61" s="48" t="str">
        <f t="shared" si="8"/>
        <v/>
      </c>
      <c r="T61" s="55"/>
      <c r="U61" s="55"/>
    </row>
    <row r="62" spans="1:21" s="2" customFormat="1" ht="17.25" hidden="1" customHeight="1">
      <c r="A62" s="27"/>
      <c r="B62" s="31" t="s">
        <v>3</v>
      </c>
      <c r="C62" s="28" t="s">
        <v>4</v>
      </c>
      <c r="D62" s="17" t="s">
        <v>23</v>
      </c>
      <c r="E62" s="17" t="s">
        <v>6</v>
      </c>
      <c r="F62" s="17" t="s">
        <v>7</v>
      </c>
      <c r="G62" s="17" t="s">
        <v>8</v>
      </c>
      <c r="H62" s="17" t="s">
        <v>9</v>
      </c>
      <c r="I62" s="5" t="e">
        <f t="shared" si="0"/>
        <v>#VALUE!</v>
      </c>
      <c r="J62" s="12" t="e">
        <f t="shared" si="1"/>
        <v>#VALUE!</v>
      </c>
      <c r="K62" s="36"/>
      <c r="L62" s="35" t="s">
        <v>12</v>
      </c>
      <c r="M62" s="28" t="s">
        <v>4</v>
      </c>
      <c r="N62" s="18" t="s">
        <v>23</v>
      </c>
      <c r="O62" s="49" t="s">
        <v>6</v>
      </c>
      <c r="P62" s="49" t="s">
        <v>7</v>
      </c>
      <c r="Q62" s="49" t="s">
        <v>8</v>
      </c>
      <c r="R62" s="49" t="s">
        <v>9</v>
      </c>
      <c r="S62" s="48" t="e">
        <f t="shared" si="8"/>
        <v>#VALUE!</v>
      </c>
      <c r="T62" s="54"/>
      <c r="U62" s="54"/>
    </row>
    <row r="63" spans="1:21" ht="17.25" hidden="1" customHeight="1">
      <c r="A63" s="78" t="s">
        <v>34</v>
      </c>
      <c r="B63" s="32" t="s">
        <v>91</v>
      </c>
      <c r="C63" s="25" t="str">
        <f>""</f>
        <v/>
      </c>
      <c r="D63" s="13"/>
      <c r="E63" s="15" t="str">
        <f>IF(C63="","",C63-M63)</f>
        <v/>
      </c>
      <c r="F63" s="15" t="str">
        <f>IF(C63="","",IF(C63&gt;18,1,0))</f>
        <v/>
      </c>
      <c r="G63" s="15" t="str">
        <f>IF(C63="","",IF(C63=18,1,0))</f>
        <v/>
      </c>
      <c r="H63" s="15" t="str">
        <f>IF(C63="","",IF(C63&lt;18,1,0))</f>
        <v/>
      </c>
      <c r="I63" s="5" t="str">
        <f t="shared" si="0"/>
        <v/>
      </c>
      <c r="J63" s="12">
        <f t="shared" si="1"/>
        <v>0</v>
      </c>
      <c r="K63" s="22" t="s">
        <v>15</v>
      </c>
      <c r="L63" s="32" t="s">
        <v>87</v>
      </c>
      <c r="M63" s="25" t="str">
        <f>IF(C63="","",36-C63)</f>
        <v/>
      </c>
      <c r="N63" s="50" t="str">
        <f>IF(D63="","",11-D63)</f>
        <v/>
      </c>
      <c r="O63" s="48" t="str">
        <f>IF(M63="","",M63-C63)</f>
        <v/>
      </c>
      <c r="P63" s="48" t="str">
        <f>IF(C63="","",IF(C63&lt;18,1,0))</f>
        <v/>
      </c>
      <c r="Q63" s="48" t="str">
        <f>IF(C63="","",IF(C63=18,1,0))</f>
        <v/>
      </c>
      <c r="R63" s="48" t="str">
        <f>IF(C63="","",IF(C63&gt;18,1,0))</f>
        <v/>
      </c>
      <c r="S63" s="48" t="str">
        <f t="shared" si="8"/>
        <v/>
      </c>
      <c r="T63" s="48" t="str">
        <f>IF(N63="","",N63+M63*1000+O63*1000000+S63*1000000000)</f>
        <v/>
      </c>
      <c r="U63" s="55"/>
    </row>
    <row r="64" spans="1:21" ht="17.25" hidden="1" customHeight="1">
      <c r="A64" s="79" t="s">
        <v>25</v>
      </c>
      <c r="B64" s="32" t="s">
        <v>89</v>
      </c>
      <c r="C64" s="25" t="str">
        <f>""</f>
        <v/>
      </c>
      <c r="D64" s="13"/>
      <c r="E64" s="15" t="str">
        <f>IF(C64="","",C64-M64)</f>
        <v/>
      </c>
      <c r="F64" s="15" t="str">
        <f t="shared" ref="F64:F66" si="102">IF(C64="","",IF(C64&gt;18,1,0))</f>
        <v/>
      </c>
      <c r="G64" s="15" t="str">
        <f t="shared" ref="G64:G66" si="103">IF(C64="","",IF(C64=18,1,0))</f>
        <v/>
      </c>
      <c r="H64" s="15" t="str">
        <f t="shared" ref="H64:H66" si="104">IF(C64="","",IF(C64&lt;18,1,0))</f>
        <v/>
      </c>
      <c r="I64" s="5" t="str">
        <f t="shared" si="0"/>
        <v/>
      </c>
      <c r="J64" s="12">
        <f t="shared" si="1"/>
        <v>0</v>
      </c>
      <c r="K64" s="22" t="s">
        <v>15</v>
      </c>
      <c r="L64" s="32" t="s">
        <v>88</v>
      </c>
      <c r="M64" s="25" t="str">
        <f t="shared" ref="M64:M66" si="105">IF(C64="","",36-C64)</f>
        <v/>
      </c>
      <c r="N64" s="50" t="str">
        <f t="shared" ref="N64:N66" si="106">IF(D64="","",11-D64)</f>
        <v/>
      </c>
      <c r="O64" s="48" t="str">
        <f t="shared" ref="O64:O66" si="107">IF(M64="","",M64-C64)</f>
        <v/>
      </c>
      <c r="P64" s="48" t="str">
        <f t="shared" ref="P64:P66" si="108">IF(C64="","",IF(C64&lt;18,1,0))</f>
        <v/>
      </c>
      <c r="Q64" s="48" t="str">
        <f t="shared" ref="Q64:Q66" si="109">IF(C64="","",IF(C64=18,1,0))</f>
        <v/>
      </c>
      <c r="R64" s="48" t="str">
        <f t="shared" ref="R64:R66" si="110">IF(C64="","",IF(C64&gt;18,1,0))</f>
        <v/>
      </c>
      <c r="S64" s="48" t="str">
        <f t="shared" si="8"/>
        <v/>
      </c>
      <c r="T64" s="48" t="str">
        <f t="shared" ref="T64:T66" si="111">IF(N64="","",N64+M64*1000+O64*1000000+S64*1000000000)</f>
        <v/>
      </c>
      <c r="U64" s="55"/>
    </row>
    <row r="65" spans="1:21" ht="17.25" hidden="1" customHeight="1">
      <c r="A65" s="79" t="s">
        <v>25</v>
      </c>
      <c r="B65" s="32" t="s">
        <v>92</v>
      </c>
      <c r="C65" s="25" t="str">
        <f>""</f>
        <v/>
      </c>
      <c r="D65" s="13"/>
      <c r="E65" s="15" t="str">
        <f>IF(C65="","",C65-M65)</f>
        <v/>
      </c>
      <c r="F65" s="15" t="str">
        <f t="shared" si="102"/>
        <v/>
      </c>
      <c r="G65" s="15" t="str">
        <f t="shared" si="103"/>
        <v/>
      </c>
      <c r="H65" s="15" t="str">
        <f t="shared" si="104"/>
        <v/>
      </c>
      <c r="I65" s="5" t="str">
        <f t="shared" si="0"/>
        <v/>
      </c>
      <c r="J65" s="12">
        <f t="shared" si="1"/>
        <v>0</v>
      </c>
      <c r="K65" s="22" t="s">
        <v>15</v>
      </c>
      <c r="L65" s="32" t="s">
        <v>94</v>
      </c>
      <c r="M65" s="25" t="str">
        <f t="shared" si="105"/>
        <v/>
      </c>
      <c r="N65" s="50" t="str">
        <f t="shared" si="106"/>
        <v/>
      </c>
      <c r="O65" s="48" t="str">
        <f t="shared" si="107"/>
        <v/>
      </c>
      <c r="P65" s="48" t="str">
        <f t="shared" si="108"/>
        <v/>
      </c>
      <c r="Q65" s="48" t="str">
        <f t="shared" si="109"/>
        <v/>
      </c>
      <c r="R65" s="48" t="str">
        <f t="shared" si="110"/>
        <v/>
      </c>
      <c r="S65" s="48" t="str">
        <f t="shared" si="8"/>
        <v/>
      </c>
      <c r="T65" s="48" t="str">
        <f t="shared" si="111"/>
        <v/>
      </c>
      <c r="U65" s="55"/>
    </row>
    <row r="66" spans="1:21" ht="17.25" hidden="1" customHeight="1" thickBot="1">
      <c r="A66" s="80" t="s">
        <v>25</v>
      </c>
      <c r="B66" s="33" t="s">
        <v>93</v>
      </c>
      <c r="C66" s="26" t="str">
        <f>""</f>
        <v/>
      </c>
      <c r="D66" s="14"/>
      <c r="E66" s="51" t="str">
        <f>IF(C66="","",C66-M66)</f>
        <v/>
      </c>
      <c r="F66" s="51" t="str">
        <f t="shared" si="102"/>
        <v/>
      </c>
      <c r="G66" s="51" t="str">
        <f t="shared" si="103"/>
        <v/>
      </c>
      <c r="H66" s="51" t="str">
        <f t="shared" si="104"/>
        <v/>
      </c>
      <c r="I66" s="5" t="str">
        <f t="shared" si="0"/>
        <v/>
      </c>
      <c r="J66" s="12">
        <f t="shared" si="1"/>
        <v>0</v>
      </c>
      <c r="K66" s="23" t="s">
        <v>15</v>
      </c>
      <c r="L66" s="33" t="s">
        <v>90</v>
      </c>
      <c r="M66" s="26" t="str">
        <f t="shared" si="105"/>
        <v/>
      </c>
      <c r="N66" s="53" t="str">
        <f t="shared" si="106"/>
        <v/>
      </c>
      <c r="O66" s="48" t="str">
        <f t="shared" si="107"/>
        <v/>
      </c>
      <c r="P66" s="48" t="str">
        <f t="shared" si="108"/>
        <v/>
      </c>
      <c r="Q66" s="48" t="str">
        <f t="shared" si="109"/>
        <v/>
      </c>
      <c r="R66" s="48" t="str">
        <f t="shared" si="110"/>
        <v/>
      </c>
      <c r="S66" s="48" t="str">
        <f t="shared" si="8"/>
        <v/>
      </c>
      <c r="T66" s="48" t="str">
        <f t="shared" si="111"/>
        <v/>
      </c>
      <c r="U66" s="55"/>
    </row>
    <row r="67" spans="1:21" ht="17.25" hidden="1" customHeight="1" thickBot="1">
      <c r="A67" s="1"/>
      <c r="B67" s="30"/>
      <c r="C67" s="30"/>
      <c r="I67" s="5" t="str">
        <f t="shared" si="0"/>
        <v/>
      </c>
      <c r="J67" s="12">
        <f t="shared" si="1"/>
        <v>0</v>
      </c>
      <c r="M67" s="30"/>
      <c r="N67" s="16"/>
      <c r="O67" s="48"/>
      <c r="P67" s="48"/>
      <c r="Q67" s="48"/>
      <c r="R67" s="48"/>
      <c r="S67" s="48" t="str">
        <f t="shared" si="8"/>
        <v/>
      </c>
      <c r="T67" s="55"/>
      <c r="U67" s="55"/>
    </row>
    <row r="68" spans="1:21" s="2" customFormat="1" ht="17.25" hidden="1" customHeight="1">
      <c r="A68" s="27"/>
      <c r="B68" s="31" t="s">
        <v>3</v>
      </c>
      <c r="C68" s="28" t="s">
        <v>4</v>
      </c>
      <c r="D68" s="17" t="s">
        <v>23</v>
      </c>
      <c r="E68" s="17" t="s">
        <v>6</v>
      </c>
      <c r="F68" s="17" t="s">
        <v>7</v>
      </c>
      <c r="G68" s="17" t="s">
        <v>8</v>
      </c>
      <c r="H68" s="17" t="s">
        <v>9</v>
      </c>
      <c r="I68" s="5" t="e">
        <f t="shared" ref="I68:I131" si="112">IF(C68="","",(F68*3+G68*2+H68*1))</f>
        <v>#VALUE!</v>
      </c>
      <c r="J68" s="12" t="e">
        <f t="shared" ref="J68:J131" si="113">IF(C68="",0,D68+C68*1000+E68*1000000+I68*1000000000)</f>
        <v>#VALUE!</v>
      </c>
      <c r="K68" s="36"/>
      <c r="L68" s="35" t="s">
        <v>12</v>
      </c>
      <c r="M68" s="28" t="s">
        <v>4</v>
      </c>
      <c r="N68" s="18" t="s">
        <v>23</v>
      </c>
      <c r="O68" s="49" t="s">
        <v>6</v>
      </c>
      <c r="P68" s="49" t="s">
        <v>7</v>
      </c>
      <c r="Q68" s="49" t="s">
        <v>8</v>
      </c>
      <c r="R68" s="49" t="s">
        <v>9</v>
      </c>
      <c r="S68" s="48" t="e">
        <f t="shared" ref="S68:S84" si="114">IF(C68="","",(P68*3+Q68*2+1))</f>
        <v>#VALUE!</v>
      </c>
      <c r="T68" s="54"/>
      <c r="U68" s="54"/>
    </row>
    <row r="69" spans="1:21" ht="17.25" hidden="1" customHeight="1">
      <c r="A69" s="78" t="s">
        <v>35</v>
      </c>
      <c r="B69" s="32" t="s">
        <v>87</v>
      </c>
      <c r="C69" s="25" t="str">
        <f>""</f>
        <v/>
      </c>
      <c r="D69" s="13"/>
      <c r="E69" s="15" t="str">
        <f>IF(C69="","",C69-M69)</f>
        <v/>
      </c>
      <c r="F69" s="15" t="str">
        <f>IF(C69="","",IF(C69&gt;18,1,0))</f>
        <v/>
      </c>
      <c r="G69" s="15" t="str">
        <f>IF(C69="","",IF(C69=18,1,0))</f>
        <v/>
      </c>
      <c r="H69" s="15" t="str">
        <f>IF(C69="","",IF(C69&lt;18,1,0))</f>
        <v/>
      </c>
      <c r="I69" s="5" t="str">
        <f t="shared" si="112"/>
        <v/>
      </c>
      <c r="J69" s="12">
        <f t="shared" si="113"/>
        <v>0</v>
      </c>
      <c r="K69" s="22" t="s">
        <v>15</v>
      </c>
      <c r="L69" s="32" t="s">
        <v>89</v>
      </c>
      <c r="M69" s="25" t="str">
        <f>IF(C69="","",36-C69)</f>
        <v/>
      </c>
      <c r="N69" s="50" t="str">
        <f>IF(D69="","",11-D69)</f>
        <v/>
      </c>
      <c r="O69" s="48" t="str">
        <f>IF(M69="","",M69-C69)</f>
        <v/>
      </c>
      <c r="P69" s="48" t="str">
        <f>IF(C69="","",IF(C69&lt;18,1,0))</f>
        <v/>
      </c>
      <c r="Q69" s="48" t="str">
        <f>IF(C69="","",IF(C69=18,1,0))</f>
        <v/>
      </c>
      <c r="R69" s="48" t="str">
        <f>IF(C69="","",IF(C69&gt;18,1,0))</f>
        <v/>
      </c>
      <c r="S69" s="48" t="str">
        <f t="shared" si="114"/>
        <v/>
      </c>
      <c r="T69" s="48" t="str">
        <f>IF(N69="","",N69+M69*1000+O69*1000000+S69*1000000000)</f>
        <v/>
      </c>
      <c r="U69" s="55"/>
    </row>
    <row r="70" spans="1:21" ht="17.25" hidden="1" customHeight="1">
      <c r="A70" s="79" t="s">
        <v>25</v>
      </c>
      <c r="B70" s="32" t="s">
        <v>93</v>
      </c>
      <c r="C70" s="25" t="str">
        <f>""</f>
        <v/>
      </c>
      <c r="D70" s="13"/>
      <c r="E70" s="15" t="str">
        <f>IF(C70="","",C70-M70)</f>
        <v/>
      </c>
      <c r="F70" s="15" t="str">
        <f t="shared" ref="F70:F72" si="115">IF(C70="","",IF(C70&gt;18,1,0))</f>
        <v/>
      </c>
      <c r="G70" s="15" t="str">
        <f t="shared" ref="G70:G72" si="116">IF(C70="","",IF(C70=18,1,0))</f>
        <v/>
      </c>
      <c r="H70" s="15" t="str">
        <f t="shared" ref="H70:H72" si="117">IF(C70="","",IF(C70&lt;18,1,0))</f>
        <v/>
      </c>
      <c r="I70" s="5" t="str">
        <f t="shared" si="112"/>
        <v/>
      </c>
      <c r="J70" s="12">
        <f t="shared" si="113"/>
        <v>0</v>
      </c>
      <c r="K70" s="22" t="s">
        <v>15</v>
      </c>
      <c r="L70" s="32" t="s">
        <v>91</v>
      </c>
      <c r="M70" s="25" t="str">
        <f t="shared" ref="M70:M72" si="118">IF(C70="","",36-C70)</f>
        <v/>
      </c>
      <c r="N70" s="50" t="str">
        <f t="shared" ref="N70:N72" si="119">IF(D70="","",11-D70)</f>
        <v/>
      </c>
      <c r="O70" s="48" t="str">
        <f t="shared" ref="O70:O72" si="120">IF(M70="","",M70-C70)</f>
        <v/>
      </c>
      <c r="P70" s="48" t="str">
        <f t="shared" ref="P70:P72" si="121">IF(C70="","",IF(C70&lt;18,1,0))</f>
        <v/>
      </c>
      <c r="Q70" s="48" t="str">
        <f t="shared" ref="Q70:Q72" si="122">IF(C70="","",IF(C70=18,1,0))</f>
        <v/>
      </c>
      <c r="R70" s="48" t="str">
        <f t="shared" ref="R70:R72" si="123">IF(C70="","",IF(C70&gt;18,1,0))</f>
        <v/>
      </c>
      <c r="S70" s="48" t="str">
        <f t="shared" si="114"/>
        <v/>
      </c>
      <c r="T70" s="48" t="str">
        <f t="shared" ref="T70:T72" si="124">IF(N70="","",N70+M70*1000+O70*1000000+S70*1000000000)</f>
        <v/>
      </c>
      <c r="U70" s="55"/>
    </row>
    <row r="71" spans="1:21" ht="17.25" hidden="1" customHeight="1">
      <c r="A71" s="79" t="s">
        <v>25</v>
      </c>
      <c r="B71" s="32" t="s">
        <v>90</v>
      </c>
      <c r="C71" s="25" t="str">
        <f>""</f>
        <v/>
      </c>
      <c r="D71" s="13"/>
      <c r="E71" s="15" t="str">
        <f>IF(C71="","",C71-M71)</f>
        <v/>
      </c>
      <c r="F71" s="15" t="str">
        <f t="shared" si="115"/>
        <v/>
      </c>
      <c r="G71" s="15" t="str">
        <f t="shared" si="116"/>
        <v/>
      </c>
      <c r="H71" s="15" t="str">
        <f t="shared" si="117"/>
        <v/>
      </c>
      <c r="I71" s="5" t="str">
        <f t="shared" si="112"/>
        <v/>
      </c>
      <c r="J71" s="12">
        <f t="shared" si="113"/>
        <v>0</v>
      </c>
      <c r="K71" s="22" t="s">
        <v>15</v>
      </c>
      <c r="L71" s="32" t="s">
        <v>94</v>
      </c>
      <c r="M71" s="25" t="str">
        <f t="shared" si="118"/>
        <v/>
      </c>
      <c r="N71" s="50" t="str">
        <f t="shared" si="119"/>
        <v/>
      </c>
      <c r="O71" s="48" t="str">
        <f t="shared" si="120"/>
        <v/>
      </c>
      <c r="P71" s="48" t="str">
        <f t="shared" si="121"/>
        <v/>
      </c>
      <c r="Q71" s="48" t="str">
        <f t="shared" si="122"/>
        <v/>
      </c>
      <c r="R71" s="48" t="str">
        <f t="shared" si="123"/>
        <v/>
      </c>
      <c r="S71" s="48" t="str">
        <f t="shared" si="114"/>
        <v/>
      </c>
      <c r="T71" s="48" t="str">
        <f t="shared" si="124"/>
        <v/>
      </c>
      <c r="U71" s="55"/>
    </row>
    <row r="72" spans="1:21" ht="17.25" hidden="1" customHeight="1" thickBot="1">
      <c r="A72" s="80" t="s">
        <v>25</v>
      </c>
      <c r="B72" s="33" t="s">
        <v>88</v>
      </c>
      <c r="C72" s="26" t="str">
        <f>""</f>
        <v/>
      </c>
      <c r="D72" s="14"/>
      <c r="E72" s="51" t="str">
        <f>IF(C72="","",C72-M72)</f>
        <v/>
      </c>
      <c r="F72" s="51" t="str">
        <f t="shared" si="115"/>
        <v/>
      </c>
      <c r="G72" s="51" t="str">
        <f t="shared" si="116"/>
        <v/>
      </c>
      <c r="H72" s="51" t="str">
        <f t="shared" si="117"/>
        <v/>
      </c>
      <c r="I72" s="5" t="str">
        <f t="shared" si="112"/>
        <v/>
      </c>
      <c r="J72" s="12">
        <f t="shared" si="113"/>
        <v>0</v>
      </c>
      <c r="K72" s="23" t="s">
        <v>15</v>
      </c>
      <c r="L72" s="33" t="s">
        <v>92</v>
      </c>
      <c r="M72" s="26" t="str">
        <f t="shared" si="118"/>
        <v/>
      </c>
      <c r="N72" s="53" t="str">
        <f t="shared" si="119"/>
        <v/>
      </c>
      <c r="O72" s="48" t="str">
        <f t="shared" si="120"/>
        <v/>
      </c>
      <c r="P72" s="48" t="str">
        <f t="shared" si="121"/>
        <v/>
      </c>
      <c r="Q72" s="48" t="str">
        <f t="shared" si="122"/>
        <v/>
      </c>
      <c r="R72" s="48" t="str">
        <f t="shared" si="123"/>
        <v/>
      </c>
      <c r="S72" s="48" t="str">
        <f t="shared" si="114"/>
        <v/>
      </c>
      <c r="T72" s="48" t="str">
        <f t="shared" si="124"/>
        <v/>
      </c>
      <c r="U72" s="55"/>
    </row>
    <row r="73" spans="1:21" ht="17.25" hidden="1" customHeight="1" thickBot="1">
      <c r="A73" s="1"/>
      <c r="B73" s="30"/>
      <c r="C73" s="30"/>
      <c r="I73" s="5" t="str">
        <f t="shared" si="112"/>
        <v/>
      </c>
      <c r="J73" s="12">
        <f t="shared" si="113"/>
        <v>0</v>
      </c>
      <c r="M73" s="30"/>
      <c r="N73" s="16"/>
      <c r="O73" s="48"/>
      <c r="P73" s="48"/>
      <c r="Q73" s="48"/>
      <c r="R73" s="48"/>
      <c r="S73" s="48" t="str">
        <f t="shared" si="114"/>
        <v/>
      </c>
      <c r="T73" s="55"/>
      <c r="U73" s="55"/>
    </row>
    <row r="74" spans="1:21" s="2" customFormat="1" ht="17.25" hidden="1" customHeight="1">
      <c r="A74" s="27"/>
      <c r="B74" s="31" t="s">
        <v>3</v>
      </c>
      <c r="C74" s="28" t="s">
        <v>4</v>
      </c>
      <c r="D74" s="17" t="s">
        <v>23</v>
      </c>
      <c r="E74" s="17" t="s">
        <v>6</v>
      </c>
      <c r="F74" s="17" t="s">
        <v>7</v>
      </c>
      <c r="G74" s="17" t="s">
        <v>8</v>
      </c>
      <c r="H74" s="17" t="s">
        <v>9</v>
      </c>
      <c r="I74" s="5" t="e">
        <f t="shared" si="112"/>
        <v>#VALUE!</v>
      </c>
      <c r="J74" s="12" t="e">
        <f t="shared" si="113"/>
        <v>#VALUE!</v>
      </c>
      <c r="K74" s="36"/>
      <c r="L74" s="35" t="s">
        <v>12</v>
      </c>
      <c r="M74" s="28" t="s">
        <v>4</v>
      </c>
      <c r="N74" s="18" t="s">
        <v>23</v>
      </c>
      <c r="O74" s="49" t="s">
        <v>6</v>
      </c>
      <c r="P74" s="49" t="s">
        <v>7</v>
      </c>
      <c r="Q74" s="49" t="s">
        <v>8</v>
      </c>
      <c r="R74" s="49" t="s">
        <v>9</v>
      </c>
      <c r="S74" s="48" t="e">
        <f t="shared" si="114"/>
        <v>#VALUE!</v>
      </c>
      <c r="T74" s="54"/>
      <c r="U74" s="54"/>
    </row>
    <row r="75" spans="1:21" ht="17.25" hidden="1" customHeight="1">
      <c r="A75" s="78" t="s">
        <v>36</v>
      </c>
      <c r="B75" s="32" t="s">
        <v>92</v>
      </c>
      <c r="C75" s="25" t="str">
        <f>""</f>
        <v/>
      </c>
      <c r="D75" s="13"/>
      <c r="E75" s="15" t="str">
        <f>IF(C75="","",C75-M75)</f>
        <v/>
      </c>
      <c r="F75" s="15" t="str">
        <f>IF(C75="","",IF(C75&gt;18,1,0))</f>
        <v/>
      </c>
      <c r="G75" s="15" t="str">
        <f>IF(C75="","",IF(C75=18,1,0))</f>
        <v/>
      </c>
      <c r="H75" s="15" t="str">
        <f>IF(C75="","",IF(C75&lt;18,1,0))</f>
        <v/>
      </c>
      <c r="I75" s="5" t="str">
        <f t="shared" si="112"/>
        <v/>
      </c>
      <c r="J75" s="12">
        <f t="shared" si="113"/>
        <v>0</v>
      </c>
      <c r="K75" s="22" t="s">
        <v>15</v>
      </c>
      <c r="L75" s="32" t="s">
        <v>87</v>
      </c>
      <c r="M75" s="25" t="str">
        <f>IF(C75="","",36-C75)</f>
        <v/>
      </c>
      <c r="N75" s="50" t="str">
        <f>IF(D75="","",11-D75)</f>
        <v/>
      </c>
      <c r="O75" s="48" t="str">
        <f>IF(M75="","",M75-C75)</f>
        <v/>
      </c>
      <c r="P75" s="48" t="str">
        <f>IF(C75="","",IF(C75&lt;18,1,0))</f>
        <v/>
      </c>
      <c r="Q75" s="48" t="str">
        <f>IF(C75="","",IF(C75=18,1,0))</f>
        <v/>
      </c>
      <c r="R75" s="48" t="str">
        <f>IF(C75="","",IF(C75&gt;18,1,0))</f>
        <v/>
      </c>
      <c r="S75" s="48" t="str">
        <f t="shared" si="114"/>
        <v/>
      </c>
      <c r="T75" s="48" t="str">
        <f>IF(N75="","",N75+M75*1000+O75*1000000+S75*1000000000)</f>
        <v/>
      </c>
      <c r="U75" s="55"/>
    </row>
    <row r="76" spans="1:21" ht="17.25" hidden="1" customHeight="1">
      <c r="A76" s="79" t="s">
        <v>25</v>
      </c>
      <c r="B76" s="32" t="s">
        <v>94</v>
      </c>
      <c r="C76" s="25" t="str">
        <f>""</f>
        <v/>
      </c>
      <c r="D76" s="13"/>
      <c r="E76" s="15" t="str">
        <f>IF(C76="","",C76-M76)</f>
        <v/>
      </c>
      <c r="F76" s="15" t="str">
        <f t="shared" ref="F76:F78" si="125">IF(C76="","",IF(C76&gt;18,1,0))</f>
        <v/>
      </c>
      <c r="G76" s="15" t="str">
        <f t="shared" ref="G76:G78" si="126">IF(C76="","",IF(C76=18,1,0))</f>
        <v/>
      </c>
      <c r="H76" s="15" t="str">
        <f t="shared" ref="H76:H78" si="127">IF(C76="","",IF(C76&lt;18,1,0))</f>
        <v/>
      </c>
      <c r="I76" s="5" t="str">
        <f t="shared" si="112"/>
        <v/>
      </c>
      <c r="J76" s="12">
        <f t="shared" si="113"/>
        <v>0</v>
      </c>
      <c r="K76" s="22" t="s">
        <v>15</v>
      </c>
      <c r="L76" s="32" t="s">
        <v>88</v>
      </c>
      <c r="M76" s="25" t="str">
        <f t="shared" ref="M76:M78" si="128">IF(C76="","",36-C76)</f>
        <v/>
      </c>
      <c r="N76" s="50" t="str">
        <f t="shared" ref="N76:N78" si="129">IF(D76="","",11-D76)</f>
        <v/>
      </c>
      <c r="O76" s="48" t="str">
        <f t="shared" ref="O76:O78" si="130">IF(M76="","",M76-C76)</f>
        <v/>
      </c>
      <c r="P76" s="48" t="str">
        <f t="shared" ref="P76:P78" si="131">IF(C76="","",IF(C76&lt;18,1,0))</f>
        <v/>
      </c>
      <c r="Q76" s="48" t="str">
        <f t="shared" ref="Q76:Q78" si="132">IF(C76="","",IF(C76=18,1,0))</f>
        <v/>
      </c>
      <c r="R76" s="48" t="str">
        <f t="shared" ref="R76:R78" si="133">IF(C76="","",IF(C76&gt;18,1,0))</f>
        <v/>
      </c>
      <c r="S76" s="48" t="str">
        <f t="shared" si="114"/>
        <v/>
      </c>
      <c r="T76" s="48" t="str">
        <f t="shared" ref="T76:T78" si="134">IF(N76="","",N76+M76*1000+O76*1000000+S76*1000000000)</f>
        <v/>
      </c>
      <c r="U76" s="55"/>
    </row>
    <row r="77" spans="1:21" ht="17.25" hidden="1" customHeight="1">
      <c r="A77" s="79" t="s">
        <v>25</v>
      </c>
      <c r="B77" s="32" t="s">
        <v>90</v>
      </c>
      <c r="C77" s="25" t="str">
        <f>""</f>
        <v/>
      </c>
      <c r="D77" s="13"/>
      <c r="E77" s="15" t="str">
        <f>IF(C77="","",C77-M77)</f>
        <v/>
      </c>
      <c r="F77" s="15" t="str">
        <f t="shared" si="125"/>
        <v/>
      </c>
      <c r="G77" s="15" t="str">
        <f t="shared" si="126"/>
        <v/>
      </c>
      <c r="H77" s="15" t="str">
        <f t="shared" si="127"/>
        <v/>
      </c>
      <c r="I77" s="5" t="str">
        <f t="shared" si="112"/>
        <v/>
      </c>
      <c r="J77" s="12">
        <f t="shared" si="113"/>
        <v>0</v>
      </c>
      <c r="K77" s="22" t="s">
        <v>15</v>
      </c>
      <c r="L77" s="32" t="s">
        <v>91</v>
      </c>
      <c r="M77" s="25" t="str">
        <f t="shared" si="128"/>
        <v/>
      </c>
      <c r="N77" s="50" t="str">
        <f t="shared" si="129"/>
        <v/>
      </c>
      <c r="O77" s="48" t="str">
        <f t="shared" si="130"/>
        <v/>
      </c>
      <c r="P77" s="48" t="str">
        <f t="shared" si="131"/>
        <v/>
      </c>
      <c r="Q77" s="48" t="str">
        <f t="shared" si="132"/>
        <v/>
      </c>
      <c r="R77" s="48" t="str">
        <f t="shared" si="133"/>
        <v/>
      </c>
      <c r="S77" s="48" t="str">
        <f t="shared" si="114"/>
        <v/>
      </c>
      <c r="T77" s="48" t="str">
        <f t="shared" si="134"/>
        <v/>
      </c>
      <c r="U77" s="55"/>
    </row>
    <row r="78" spans="1:21" ht="17.25" hidden="1" customHeight="1" thickBot="1">
      <c r="A78" s="80" t="s">
        <v>25</v>
      </c>
      <c r="B78" s="33" t="s">
        <v>89</v>
      </c>
      <c r="C78" s="26" t="str">
        <f>""</f>
        <v/>
      </c>
      <c r="D78" s="14"/>
      <c r="E78" s="51" t="str">
        <f>IF(C78="","",C78-M78)</f>
        <v/>
      </c>
      <c r="F78" s="51" t="str">
        <f t="shared" si="125"/>
        <v/>
      </c>
      <c r="G78" s="51" t="str">
        <f t="shared" si="126"/>
        <v/>
      </c>
      <c r="H78" s="51" t="str">
        <f t="shared" si="127"/>
        <v/>
      </c>
      <c r="I78" s="5" t="str">
        <f t="shared" si="112"/>
        <v/>
      </c>
      <c r="J78" s="12">
        <f t="shared" si="113"/>
        <v>0</v>
      </c>
      <c r="K78" s="23" t="s">
        <v>15</v>
      </c>
      <c r="L78" s="33" t="s">
        <v>93</v>
      </c>
      <c r="M78" s="26" t="str">
        <f t="shared" si="128"/>
        <v/>
      </c>
      <c r="N78" s="53" t="str">
        <f t="shared" si="129"/>
        <v/>
      </c>
      <c r="O78" s="48" t="str">
        <f t="shared" si="130"/>
        <v/>
      </c>
      <c r="P78" s="48" t="str">
        <f t="shared" si="131"/>
        <v/>
      </c>
      <c r="Q78" s="48" t="str">
        <f t="shared" si="132"/>
        <v/>
      </c>
      <c r="R78" s="48" t="str">
        <f t="shared" si="133"/>
        <v/>
      </c>
      <c r="S78" s="48" t="str">
        <f t="shared" si="114"/>
        <v/>
      </c>
      <c r="T78" s="48" t="str">
        <f t="shared" si="134"/>
        <v/>
      </c>
      <c r="U78" s="55"/>
    </row>
    <row r="79" spans="1:21" ht="17.25" hidden="1" customHeight="1" thickBot="1">
      <c r="A79" s="1"/>
      <c r="B79" s="30"/>
      <c r="C79" s="30"/>
      <c r="I79" s="5" t="str">
        <f t="shared" si="112"/>
        <v/>
      </c>
      <c r="J79" s="12">
        <f t="shared" si="113"/>
        <v>0</v>
      </c>
      <c r="M79" s="30"/>
      <c r="N79" s="16"/>
      <c r="O79" s="48"/>
      <c r="P79" s="48"/>
      <c r="Q79" s="48"/>
      <c r="R79" s="48"/>
      <c r="S79" s="48" t="str">
        <f t="shared" si="114"/>
        <v/>
      </c>
      <c r="T79" s="55"/>
      <c r="U79" s="55"/>
    </row>
    <row r="80" spans="1:21" s="2" customFormat="1" ht="17.25" hidden="1" customHeight="1">
      <c r="A80" s="27"/>
      <c r="B80" s="31" t="s">
        <v>3</v>
      </c>
      <c r="C80" s="28" t="s">
        <v>4</v>
      </c>
      <c r="D80" s="17" t="s">
        <v>23</v>
      </c>
      <c r="E80" s="17" t="s">
        <v>6</v>
      </c>
      <c r="F80" s="17" t="s">
        <v>7</v>
      </c>
      <c r="G80" s="17" t="s">
        <v>8</v>
      </c>
      <c r="H80" s="17" t="s">
        <v>9</v>
      </c>
      <c r="I80" s="5" t="e">
        <f t="shared" si="112"/>
        <v>#VALUE!</v>
      </c>
      <c r="J80" s="12" t="e">
        <f t="shared" si="113"/>
        <v>#VALUE!</v>
      </c>
      <c r="K80" s="36"/>
      <c r="L80" s="35" t="s">
        <v>12</v>
      </c>
      <c r="M80" s="28" t="s">
        <v>4</v>
      </c>
      <c r="N80" s="18" t="s">
        <v>23</v>
      </c>
      <c r="O80" s="49" t="s">
        <v>6</v>
      </c>
      <c r="P80" s="49" t="s">
        <v>7</v>
      </c>
      <c r="Q80" s="49" t="s">
        <v>8</v>
      </c>
      <c r="R80" s="49" t="s">
        <v>9</v>
      </c>
      <c r="S80" s="48" t="e">
        <f t="shared" si="114"/>
        <v>#VALUE!</v>
      </c>
      <c r="T80" s="54"/>
      <c r="U80" s="54"/>
    </row>
    <row r="81" spans="1:21" ht="17.25" hidden="1" customHeight="1">
      <c r="A81" s="78" t="s">
        <v>37</v>
      </c>
      <c r="B81" s="32" t="s">
        <v>91</v>
      </c>
      <c r="C81" s="25" t="str">
        <f>""</f>
        <v/>
      </c>
      <c r="D81" s="13"/>
      <c r="E81" s="15" t="str">
        <f>IF(C81="","",C81-M81)</f>
        <v/>
      </c>
      <c r="F81" s="15" t="str">
        <f>IF(C81="","",IF(C81&gt;18,1,0))</f>
        <v/>
      </c>
      <c r="G81" s="15" t="str">
        <f>IF(C81="","",IF(C81=18,1,0))</f>
        <v/>
      </c>
      <c r="H81" s="15" t="str">
        <f>IF(C81="","",IF(C81&lt;18,1,0))</f>
        <v/>
      </c>
      <c r="I81" s="5" t="str">
        <f t="shared" si="112"/>
        <v/>
      </c>
      <c r="J81" s="12">
        <f t="shared" si="113"/>
        <v>0</v>
      </c>
      <c r="K81" s="22" t="s">
        <v>15</v>
      </c>
      <c r="L81" s="32" t="s">
        <v>89</v>
      </c>
      <c r="M81" s="25" t="str">
        <f>IF(C81="","",36-C81)</f>
        <v/>
      </c>
      <c r="N81" s="50" t="str">
        <f>IF(D81="","",11-D81)</f>
        <v/>
      </c>
      <c r="O81" s="48" t="str">
        <f>IF(M81="","",M81-C81)</f>
        <v/>
      </c>
      <c r="P81" s="48" t="str">
        <f>IF(C81="","",IF(C81&lt;18,1,0))</f>
        <v/>
      </c>
      <c r="Q81" s="48" t="str">
        <f>IF(C81="","",IF(C81=18,1,0))</f>
        <v/>
      </c>
      <c r="R81" s="48" t="str">
        <f>IF(C81="","",IF(C81&gt;18,1,0))</f>
        <v/>
      </c>
      <c r="S81" s="48" t="str">
        <f t="shared" si="114"/>
        <v/>
      </c>
      <c r="T81" s="48" t="str">
        <f>IF(N81="","",N81+M81*1000+O81*1000000+S81*1000000000)</f>
        <v/>
      </c>
      <c r="U81" s="55"/>
    </row>
    <row r="82" spans="1:21" ht="17.25" hidden="1" customHeight="1">
      <c r="A82" s="79" t="s">
        <v>25</v>
      </c>
      <c r="B82" s="32" t="s">
        <v>87</v>
      </c>
      <c r="C82" s="25" t="str">
        <f>""</f>
        <v/>
      </c>
      <c r="D82" s="13"/>
      <c r="E82" s="15" t="str">
        <f>IF(C82="","",C82-M82)</f>
        <v/>
      </c>
      <c r="F82" s="15" t="str">
        <f t="shared" ref="F82:F84" si="135">IF(C82="","",IF(C82&gt;18,1,0))</f>
        <v/>
      </c>
      <c r="G82" s="15" t="str">
        <f t="shared" ref="G82:G84" si="136">IF(C82="","",IF(C82=18,1,0))</f>
        <v/>
      </c>
      <c r="H82" s="15" t="str">
        <f t="shared" ref="H82:H84" si="137">IF(C82="","",IF(C82&lt;18,1,0))</f>
        <v/>
      </c>
      <c r="I82" s="5" t="str">
        <f t="shared" si="112"/>
        <v/>
      </c>
      <c r="J82" s="12">
        <f t="shared" si="113"/>
        <v>0</v>
      </c>
      <c r="K82" s="22" t="s">
        <v>15</v>
      </c>
      <c r="L82" s="32" t="s">
        <v>94</v>
      </c>
      <c r="M82" s="25" t="str">
        <f t="shared" ref="M82:M84" si="138">IF(C82="","",36-C82)</f>
        <v/>
      </c>
      <c r="N82" s="50" t="str">
        <f t="shared" ref="N82:N84" si="139">IF(D82="","",11-D82)</f>
        <v/>
      </c>
      <c r="O82" s="48" t="str">
        <f t="shared" ref="O82:O84" si="140">IF(M82="","",M82-C82)</f>
        <v/>
      </c>
      <c r="P82" s="48" t="str">
        <f t="shared" ref="P82:P84" si="141">IF(C82="","",IF(C82&lt;18,1,0))</f>
        <v/>
      </c>
      <c r="Q82" s="48" t="str">
        <f t="shared" ref="Q82:Q84" si="142">IF(C82="","",IF(C82=18,1,0))</f>
        <v/>
      </c>
      <c r="R82" s="48" t="str">
        <f t="shared" ref="R82:R84" si="143">IF(C82="","",IF(C82&gt;18,1,0))</f>
        <v/>
      </c>
      <c r="S82" s="48" t="str">
        <f t="shared" si="114"/>
        <v/>
      </c>
      <c r="T82" s="48" t="str">
        <f t="shared" ref="T82:T84" si="144">IF(N82="","",N82+M82*1000+O82*1000000+S82*1000000000)</f>
        <v/>
      </c>
      <c r="U82" s="55"/>
    </row>
    <row r="83" spans="1:21" ht="17.25" hidden="1" customHeight="1">
      <c r="A83" s="79" t="s">
        <v>25</v>
      </c>
      <c r="B83" s="32" t="s">
        <v>93</v>
      </c>
      <c r="C83" s="25" t="str">
        <f>""</f>
        <v/>
      </c>
      <c r="D83" s="13"/>
      <c r="E83" s="15" t="str">
        <f>IF(C83="","",C83-M83)</f>
        <v/>
      </c>
      <c r="F83" s="15" t="str">
        <f t="shared" si="135"/>
        <v/>
      </c>
      <c r="G83" s="15" t="str">
        <f t="shared" si="136"/>
        <v/>
      </c>
      <c r="H83" s="15" t="str">
        <f t="shared" si="137"/>
        <v/>
      </c>
      <c r="I83" s="5" t="str">
        <f t="shared" si="112"/>
        <v/>
      </c>
      <c r="J83" s="12">
        <f t="shared" si="113"/>
        <v>0</v>
      </c>
      <c r="K83" s="22" t="s">
        <v>15</v>
      </c>
      <c r="L83" s="32" t="s">
        <v>92</v>
      </c>
      <c r="M83" s="25" t="str">
        <f t="shared" si="138"/>
        <v/>
      </c>
      <c r="N83" s="50" t="str">
        <f t="shared" si="139"/>
        <v/>
      </c>
      <c r="O83" s="48" t="str">
        <f t="shared" si="140"/>
        <v/>
      </c>
      <c r="P83" s="48" t="str">
        <f t="shared" si="141"/>
        <v/>
      </c>
      <c r="Q83" s="48" t="str">
        <f t="shared" si="142"/>
        <v/>
      </c>
      <c r="R83" s="48" t="str">
        <f t="shared" si="143"/>
        <v/>
      </c>
      <c r="S83" s="48" t="str">
        <f t="shared" si="114"/>
        <v/>
      </c>
      <c r="T83" s="48" t="str">
        <f t="shared" si="144"/>
        <v/>
      </c>
      <c r="U83" s="55"/>
    </row>
    <row r="84" spans="1:21" ht="17.25" hidden="1" customHeight="1" thickBot="1">
      <c r="A84" s="80" t="s">
        <v>25</v>
      </c>
      <c r="B84" s="33" t="s">
        <v>88</v>
      </c>
      <c r="C84" s="26" t="str">
        <f>""</f>
        <v/>
      </c>
      <c r="D84" s="14"/>
      <c r="E84" s="51" t="str">
        <f>IF(C84="","",C84-M84)</f>
        <v/>
      </c>
      <c r="F84" s="51" t="str">
        <f t="shared" si="135"/>
        <v/>
      </c>
      <c r="G84" s="51" t="str">
        <f t="shared" si="136"/>
        <v/>
      </c>
      <c r="H84" s="51" t="str">
        <f t="shared" si="137"/>
        <v/>
      </c>
      <c r="I84" s="5" t="str">
        <f t="shared" si="112"/>
        <v/>
      </c>
      <c r="J84" s="12">
        <f t="shared" si="113"/>
        <v>0</v>
      </c>
      <c r="K84" s="23" t="s">
        <v>15</v>
      </c>
      <c r="L84" s="33" t="s">
        <v>90</v>
      </c>
      <c r="M84" s="26" t="str">
        <f t="shared" si="138"/>
        <v/>
      </c>
      <c r="N84" s="53" t="str">
        <f t="shared" si="139"/>
        <v/>
      </c>
      <c r="O84" s="48" t="str">
        <f t="shared" si="140"/>
        <v/>
      </c>
      <c r="P84" s="48" t="str">
        <f t="shared" si="141"/>
        <v/>
      </c>
      <c r="Q84" s="48" t="str">
        <f t="shared" si="142"/>
        <v/>
      </c>
      <c r="R84" s="48" t="str">
        <f t="shared" si="143"/>
        <v/>
      </c>
      <c r="S84" s="48" t="str">
        <f t="shared" si="114"/>
        <v/>
      </c>
      <c r="T84" s="48" t="str">
        <f t="shared" si="144"/>
        <v/>
      </c>
      <c r="U84" s="55"/>
    </row>
    <row r="85" spans="1:21" ht="17.25" hidden="1" customHeight="1">
      <c r="A85" s="1" t="s">
        <v>25</v>
      </c>
      <c r="B85" s="30" t="s">
        <v>25</v>
      </c>
      <c r="I85" s="5" t="str">
        <f t="shared" si="112"/>
        <v/>
      </c>
      <c r="J85" s="12">
        <f t="shared" si="113"/>
        <v>0</v>
      </c>
      <c r="K85" s="20"/>
      <c r="L85" s="30" t="s">
        <v>25</v>
      </c>
      <c r="M85" s="29"/>
      <c r="N85"/>
      <c r="O85" s="67"/>
    </row>
    <row r="86" spans="1:21" s="6" customFormat="1" ht="17.25" hidden="1" customHeight="1">
      <c r="A86" s="19" t="s">
        <v>25</v>
      </c>
      <c r="B86" s="34" t="s">
        <v>25</v>
      </c>
      <c r="C86" s="24"/>
      <c r="D86" s="8"/>
      <c r="E86" s="8"/>
      <c r="F86" s="8"/>
      <c r="G86" s="8"/>
      <c r="H86" s="8"/>
      <c r="I86" s="5" t="str">
        <f t="shared" si="112"/>
        <v/>
      </c>
      <c r="J86" s="12">
        <f t="shared" si="113"/>
        <v>0</v>
      </c>
      <c r="K86" s="20"/>
      <c r="L86" s="30" t="s">
        <v>25</v>
      </c>
      <c r="M86" s="29"/>
      <c r="N86"/>
      <c r="O86" s="67"/>
      <c r="P86" s="67"/>
      <c r="Q86" s="67"/>
      <c r="R86" s="67"/>
      <c r="S86" s="67"/>
      <c r="T86" s="67"/>
    </row>
    <row r="87" spans="1:21" ht="17.25" hidden="1" customHeight="1">
      <c r="A87" s="1"/>
      <c r="B87" s="30" t="str">
        <f t="shared" ref="B87:B150" si="145">L3</f>
        <v>LAUSSONNE 1</v>
      </c>
      <c r="C87" s="20">
        <f t="shared" ref="C87:H102" si="146">IF(M3="",0,M3)</f>
        <v>22</v>
      </c>
      <c r="D87" s="1">
        <f t="shared" si="146"/>
        <v>8</v>
      </c>
      <c r="E87" s="1">
        <f t="shared" si="146"/>
        <v>8</v>
      </c>
      <c r="F87" s="1">
        <f t="shared" si="146"/>
        <v>1</v>
      </c>
      <c r="G87" s="1">
        <f t="shared" si="146"/>
        <v>0</v>
      </c>
      <c r="H87" s="1">
        <f t="shared" si="146"/>
        <v>0</v>
      </c>
      <c r="I87" s="5">
        <f t="shared" si="112"/>
        <v>3</v>
      </c>
      <c r="J87" s="12">
        <f t="shared" si="113"/>
        <v>3008022008</v>
      </c>
      <c r="K87" s="20"/>
      <c r="L87" s="30" t="s">
        <v>25</v>
      </c>
      <c r="M87" s="29"/>
      <c r="N87"/>
      <c r="O87" s="67"/>
    </row>
    <row r="88" spans="1:21" ht="17.25" hidden="1" customHeight="1">
      <c r="A88" s="1"/>
      <c r="B88" s="30" t="str">
        <f t="shared" si="145"/>
        <v>exempt</v>
      </c>
      <c r="C88" s="20">
        <f t="shared" si="146"/>
        <v>0</v>
      </c>
      <c r="D88" s="1">
        <f t="shared" si="146"/>
        <v>0</v>
      </c>
      <c r="E88" s="1">
        <f t="shared" si="146"/>
        <v>0</v>
      </c>
      <c r="F88" s="1">
        <f t="shared" si="146"/>
        <v>0</v>
      </c>
      <c r="G88" s="1">
        <f t="shared" si="146"/>
        <v>0</v>
      </c>
      <c r="H88" s="1">
        <f t="shared" si="146"/>
        <v>0</v>
      </c>
      <c r="I88" s="5">
        <f t="shared" si="112"/>
        <v>0</v>
      </c>
      <c r="J88" s="12">
        <f t="shared" si="113"/>
        <v>0</v>
      </c>
      <c r="K88" s="20"/>
      <c r="L88" s="30" t="s">
        <v>25</v>
      </c>
      <c r="M88" s="29"/>
      <c r="N88"/>
      <c r="O88" s="67"/>
    </row>
    <row r="89" spans="1:21" ht="17.25" hidden="1" customHeight="1">
      <c r="A89" s="1"/>
      <c r="B89" s="30" t="str">
        <f t="shared" si="145"/>
        <v>BRIVES 4</v>
      </c>
      <c r="C89" s="20">
        <f t="shared" si="146"/>
        <v>26</v>
      </c>
      <c r="D89" s="1">
        <f t="shared" si="146"/>
        <v>9</v>
      </c>
      <c r="E89" s="1">
        <f t="shared" si="146"/>
        <v>16</v>
      </c>
      <c r="F89" s="1">
        <f t="shared" si="146"/>
        <v>1</v>
      </c>
      <c r="G89" s="1">
        <f t="shared" si="146"/>
        <v>0</v>
      </c>
      <c r="H89" s="1">
        <f t="shared" si="146"/>
        <v>0</v>
      </c>
      <c r="I89" s="5">
        <f t="shared" si="112"/>
        <v>3</v>
      </c>
      <c r="J89" s="12">
        <f t="shared" si="113"/>
        <v>3016026009</v>
      </c>
      <c r="K89" s="20"/>
      <c r="L89" s="30" t="s">
        <v>25</v>
      </c>
      <c r="M89" s="29"/>
      <c r="N89"/>
      <c r="O89" s="67"/>
    </row>
    <row r="90" spans="1:21" ht="17.25" hidden="1" customHeight="1">
      <c r="A90" s="1"/>
      <c r="B90" s="30" t="str">
        <f t="shared" si="145"/>
        <v>St GERMAIN L. 1</v>
      </c>
      <c r="C90" s="20">
        <f t="shared" si="146"/>
        <v>10</v>
      </c>
      <c r="D90" s="1">
        <f t="shared" si="146"/>
        <v>4</v>
      </c>
      <c r="E90" s="1">
        <f t="shared" si="146"/>
        <v>-16</v>
      </c>
      <c r="F90" s="1">
        <f t="shared" si="146"/>
        <v>0</v>
      </c>
      <c r="G90" s="1">
        <f t="shared" si="146"/>
        <v>0</v>
      </c>
      <c r="H90" s="1">
        <f t="shared" si="146"/>
        <v>1</v>
      </c>
      <c r="I90" s="5">
        <f t="shared" si="112"/>
        <v>1</v>
      </c>
      <c r="J90" s="12">
        <f t="shared" si="113"/>
        <v>984010004</v>
      </c>
      <c r="K90" s="20"/>
      <c r="L90" s="30" t="s">
        <v>25</v>
      </c>
      <c r="M90" s="29"/>
      <c r="N90"/>
      <c r="O90" s="67"/>
    </row>
    <row r="91" spans="1:21" ht="17.25" hidden="1" customHeight="1">
      <c r="A91" s="1"/>
      <c r="B91" s="30">
        <f t="shared" si="145"/>
        <v>0</v>
      </c>
      <c r="C91" s="20">
        <f t="shared" si="146"/>
        <v>0</v>
      </c>
      <c r="D91" s="1">
        <f t="shared" si="146"/>
        <v>0</v>
      </c>
      <c r="E91" s="1">
        <f t="shared" si="146"/>
        <v>0</v>
      </c>
      <c r="F91" s="1">
        <f t="shared" si="146"/>
        <v>0</v>
      </c>
      <c r="G91" s="1">
        <f t="shared" si="146"/>
        <v>0</v>
      </c>
      <c r="H91" s="1">
        <f t="shared" si="146"/>
        <v>0</v>
      </c>
      <c r="I91" s="5">
        <f t="shared" si="112"/>
        <v>0</v>
      </c>
      <c r="J91" s="12">
        <f t="shared" si="113"/>
        <v>0</v>
      </c>
      <c r="K91" s="20"/>
      <c r="L91" s="30" t="s">
        <v>25</v>
      </c>
      <c r="M91" s="29"/>
      <c r="N91"/>
      <c r="O91" s="67"/>
    </row>
    <row r="92" spans="1:21" ht="17.25" hidden="1" customHeight="1">
      <c r="A92" s="1"/>
      <c r="B92" s="30" t="str">
        <f t="shared" si="145"/>
        <v>équipe B</v>
      </c>
      <c r="C92" s="20" t="str">
        <f t="shared" si="146"/>
        <v>Points</v>
      </c>
      <c r="D92" s="1" t="str">
        <f t="shared" si="146"/>
        <v>Parties gagnées</v>
      </c>
      <c r="E92" s="1" t="str">
        <f t="shared" si="146"/>
        <v>GA</v>
      </c>
      <c r="F92" s="1" t="str">
        <f t="shared" si="146"/>
        <v>G</v>
      </c>
      <c r="G92" s="1" t="str">
        <f t="shared" si="146"/>
        <v>N</v>
      </c>
      <c r="H92" s="1" t="str">
        <f t="shared" si="146"/>
        <v>P</v>
      </c>
      <c r="I92" s="5" t="e">
        <f t="shared" si="112"/>
        <v>#VALUE!</v>
      </c>
      <c r="J92" s="12" t="e">
        <f t="shared" si="113"/>
        <v>#VALUE!</v>
      </c>
      <c r="K92" s="20"/>
      <c r="L92" s="30" t="s">
        <v>25</v>
      </c>
      <c r="M92" s="29"/>
      <c r="N92"/>
      <c r="O92" s="67"/>
    </row>
    <row r="93" spans="1:21" ht="17.25" hidden="1" customHeight="1">
      <c r="A93" s="1"/>
      <c r="B93" s="30" t="str">
        <f t="shared" si="145"/>
        <v>SAUGUES 2</v>
      </c>
      <c r="C93" s="20">
        <f t="shared" si="146"/>
        <v>6</v>
      </c>
      <c r="D93" s="1">
        <f t="shared" si="146"/>
        <v>2</v>
      </c>
      <c r="E93" s="1">
        <f t="shared" si="146"/>
        <v>-24</v>
      </c>
      <c r="F93" s="1">
        <f t="shared" si="146"/>
        <v>0</v>
      </c>
      <c r="G93" s="1">
        <f t="shared" si="146"/>
        <v>0</v>
      </c>
      <c r="H93" s="1">
        <f t="shared" si="146"/>
        <v>1</v>
      </c>
      <c r="I93" s="5">
        <f t="shared" si="112"/>
        <v>1</v>
      </c>
      <c r="J93" s="12">
        <f t="shared" si="113"/>
        <v>976006002</v>
      </c>
      <c r="K93" s="20"/>
      <c r="L93" s="30" t="s">
        <v>25</v>
      </c>
      <c r="M93" s="29"/>
      <c r="N93"/>
      <c r="O93" s="67"/>
    </row>
    <row r="94" spans="1:21" ht="17.25" hidden="1" customHeight="1">
      <c r="A94" s="1"/>
      <c r="B94" s="30" t="str">
        <f t="shared" si="145"/>
        <v>ECOLE PETANQUE 1</v>
      </c>
      <c r="C94" s="20">
        <f t="shared" si="146"/>
        <v>16</v>
      </c>
      <c r="D94" s="1">
        <f t="shared" si="146"/>
        <v>4</v>
      </c>
      <c r="E94" s="1">
        <f t="shared" si="146"/>
        <v>-4</v>
      </c>
      <c r="F94" s="1">
        <f t="shared" si="146"/>
        <v>0</v>
      </c>
      <c r="G94" s="1">
        <f t="shared" si="146"/>
        <v>0</v>
      </c>
      <c r="H94" s="1">
        <f t="shared" si="146"/>
        <v>1</v>
      </c>
      <c r="I94" s="5">
        <f t="shared" si="112"/>
        <v>1</v>
      </c>
      <c r="J94" s="12">
        <f t="shared" si="113"/>
        <v>996016004</v>
      </c>
      <c r="K94" s="20"/>
      <c r="L94" s="30" t="s">
        <v>25</v>
      </c>
      <c r="M94" s="29"/>
      <c r="N94"/>
      <c r="O94" s="67"/>
    </row>
    <row r="95" spans="1:21" ht="17.25" hidden="1" customHeight="1">
      <c r="A95" s="1"/>
      <c r="B95" s="30" t="str">
        <f t="shared" si="145"/>
        <v>LANDOS 3</v>
      </c>
      <c r="C95" s="20">
        <f t="shared" si="146"/>
        <v>4</v>
      </c>
      <c r="D95" s="1">
        <f t="shared" si="146"/>
        <v>1</v>
      </c>
      <c r="E95" s="1">
        <f t="shared" si="146"/>
        <v>-28</v>
      </c>
      <c r="F95" s="1">
        <f t="shared" si="146"/>
        <v>0</v>
      </c>
      <c r="G95" s="1">
        <f t="shared" si="146"/>
        <v>0</v>
      </c>
      <c r="H95" s="1">
        <f t="shared" si="146"/>
        <v>1</v>
      </c>
      <c r="I95" s="5">
        <f t="shared" si="112"/>
        <v>1</v>
      </c>
      <c r="J95" s="12">
        <f t="shared" si="113"/>
        <v>972004001</v>
      </c>
      <c r="K95" s="20"/>
      <c r="L95" s="30" t="s">
        <v>25</v>
      </c>
      <c r="M95" s="29"/>
      <c r="N95"/>
      <c r="O95" s="67"/>
    </row>
    <row r="96" spans="1:21" ht="17.25" hidden="1" customHeight="1">
      <c r="A96" s="1"/>
      <c r="B96" s="30" t="str">
        <f t="shared" si="145"/>
        <v>St GEORGES D'AURAC</v>
      </c>
      <c r="C96" s="20">
        <f t="shared" si="146"/>
        <v>0</v>
      </c>
      <c r="D96" s="1">
        <f t="shared" si="146"/>
        <v>0</v>
      </c>
      <c r="E96" s="1">
        <f t="shared" si="146"/>
        <v>0</v>
      </c>
      <c r="F96" s="1">
        <f t="shared" si="146"/>
        <v>0</v>
      </c>
      <c r="G96" s="1">
        <f t="shared" si="146"/>
        <v>0</v>
      </c>
      <c r="H96" s="1">
        <f t="shared" si="146"/>
        <v>0</v>
      </c>
      <c r="I96" s="5">
        <f t="shared" si="112"/>
        <v>0</v>
      </c>
      <c r="J96" s="12">
        <f t="shared" si="113"/>
        <v>0</v>
      </c>
      <c r="K96" s="20"/>
      <c r="L96" s="30" t="s">
        <v>25</v>
      </c>
      <c r="M96" s="29"/>
      <c r="N96"/>
      <c r="O96" s="67"/>
    </row>
    <row r="97" spans="1:15" ht="17.25" hidden="1" customHeight="1">
      <c r="A97" s="1"/>
      <c r="B97" s="30">
        <f t="shared" si="145"/>
        <v>0</v>
      </c>
      <c r="C97" s="20">
        <f t="shared" si="146"/>
        <v>0</v>
      </c>
      <c r="D97" s="1">
        <f t="shared" si="146"/>
        <v>0</v>
      </c>
      <c r="E97" s="1">
        <f t="shared" si="146"/>
        <v>0</v>
      </c>
      <c r="F97" s="1">
        <f t="shared" si="146"/>
        <v>0</v>
      </c>
      <c r="G97" s="1">
        <f t="shared" si="146"/>
        <v>0</v>
      </c>
      <c r="H97" s="1">
        <f t="shared" si="146"/>
        <v>0</v>
      </c>
      <c r="I97" s="5">
        <f t="shared" si="112"/>
        <v>0</v>
      </c>
      <c r="J97" s="12">
        <f t="shared" si="113"/>
        <v>0</v>
      </c>
      <c r="K97" s="20"/>
      <c r="L97" s="30" t="s">
        <v>25</v>
      </c>
      <c r="M97" s="29"/>
      <c r="N97"/>
      <c r="O97" s="67"/>
    </row>
    <row r="98" spans="1:15" ht="17.25" hidden="1" customHeight="1">
      <c r="A98" s="1"/>
      <c r="B98" s="30" t="str">
        <f t="shared" si="145"/>
        <v>équipe B</v>
      </c>
      <c r="C98" s="20" t="str">
        <f t="shared" si="146"/>
        <v>Points</v>
      </c>
      <c r="D98" s="1" t="str">
        <f t="shared" si="146"/>
        <v>Parties gagnées</v>
      </c>
      <c r="E98" s="1" t="str">
        <f t="shared" si="146"/>
        <v>GA</v>
      </c>
      <c r="F98" s="1" t="str">
        <f t="shared" si="146"/>
        <v>G</v>
      </c>
      <c r="G98" s="1" t="str">
        <f t="shared" si="146"/>
        <v>N</v>
      </c>
      <c r="H98" s="1" t="str">
        <f t="shared" si="146"/>
        <v>P</v>
      </c>
      <c r="I98" s="5" t="e">
        <f t="shared" si="112"/>
        <v>#VALUE!</v>
      </c>
      <c r="J98" s="12" t="e">
        <f t="shared" si="113"/>
        <v>#VALUE!</v>
      </c>
      <c r="K98" s="20"/>
      <c r="L98" s="30" t="s">
        <v>25</v>
      </c>
      <c r="M98" s="29"/>
      <c r="N98"/>
      <c r="O98" s="67"/>
    </row>
    <row r="99" spans="1:15" ht="17.25" hidden="1" customHeight="1">
      <c r="A99" s="1"/>
      <c r="B99" s="30" t="str">
        <f t="shared" si="145"/>
        <v>St GERMAIN L. 1</v>
      </c>
      <c r="C99" s="20">
        <f t="shared" si="146"/>
        <v>12</v>
      </c>
      <c r="D99" s="1">
        <f t="shared" si="146"/>
        <v>5</v>
      </c>
      <c r="E99" s="1">
        <f t="shared" si="146"/>
        <v>-12</v>
      </c>
      <c r="F99" s="1">
        <f t="shared" si="146"/>
        <v>0</v>
      </c>
      <c r="G99" s="1">
        <f t="shared" si="146"/>
        <v>0</v>
      </c>
      <c r="H99" s="1">
        <f t="shared" si="146"/>
        <v>1</v>
      </c>
      <c r="I99" s="5">
        <f t="shared" si="112"/>
        <v>1</v>
      </c>
      <c r="J99" s="12">
        <f t="shared" si="113"/>
        <v>988012005</v>
      </c>
      <c r="K99" s="20"/>
      <c r="L99" s="30" t="s">
        <v>25</v>
      </c>
      <c r="M99" s="29"/>
      <c r="N99"/>
      <c r="O99" s="67"/>
    </row>
    <row r="100" spans="1:15" ht="17.25" hidden="1" customHeight="1">
      <c r="A100" s="1"/>
      <c r="B100" s="30" t="str">
        <f t="shared" si="145"/>
        <v>LAUSSONNE 1</v>
      </c>
      <c r="C100" s="20">
        <f t="shared" si="146"/>
        <v>28</v>
      </c>
      <c r="D100" s="1">
        <f t="shared" si="146"/>
        <v>8</v>
      </c>
      <c r="E100" s="1">
        <f t="shared" si="146"/>
        <v>20</v>
      </c>
      <c r="F100" s="1">
        <f t="shared" si="146"/>
        <v>1</v>
      </c>
      <c r="G100" s="1">
        <f t="shared" si="146"/>
        <v>0</v>
      </c>
      <c r="H100" s="1">
        <f t="shared" si="146"/>
        <v>0</v>
      </c>
      <c r="I100" s="5">
        <f t="shared" si="112"/>
        <v>3</v>
      </c>
      <c r="J100" s="12">
        <f t="shared" si="113"/>
        <v>3020028008</v>
      </c>
      <c r="K100" s="20"/>
      <c r="L100" s="30" t="s">
        <v>25</v>
      </c>
      <c r="M100" s="29"/>
      <c r="N100"/>
      <c r="O100" s="67"/>
    </row>
    <row r="101" spans="1:15" ht="17.25" hidden="1" customHeight="1">
      <c r="A101" s="1"/>
      <c r="B101" s="30" t="str">
        <f t="shared" si="145"/>
        <v>St GEORGES D'AURAC</v>
      </c>
      <c r="C101" s="20">
        <f t="shared" si="146"/>
        <v>14</v>
      </c>
      <c r="D101" s="1">
        <f t="shared" si="146"/>
        <v>5</v>
      </c>
      <c r="E101" s="1">
        <f t="shared" si="146"/>
        <v>-8</v>
      </c>
      <c r="F101" s="1">
        <f t="shared" si="146"/>
        <v>0</v>
      </c>
      <c r="G101" s="1">
        <f t="shared" si="146"/>
        <v>0</v>
      </c>
      <c r="H101" s="1">
        <f t="shared" si="146"/>
        <v>1</v>
      </c>
      <c r="I101" s="5">
        <f t="shared" si="112"/>
        <v>1</v>
      </c>
      <c r="J101" s="12">
        <f t="shared" si="113"/>
        <v>992014005</v>
      </c>
      <c r="K101" s="20"/>
      <c r="L101" s="30" t="s">
        <v>25</v>
      </c>
      <c r="M101" s="29"/>
      <c r="N101"/>
      <c r="O101" s="67"/>
    </row>
    <row r="102" spans="1:15" ht="17.25" hidden="1" customHeight="1">
      <c r="A102" s="1"/>
      <c r="B102" s="30" t="str">
        <f t="shared" si="145"/>
        <v>exempt</v>
      </c>
      <c r="C102" s="20">
        <f t="shared" si="146"/>
        <v>0</v>
      </c>
      <c r="D102" s="1">
        <f t="shared" si="146"/>
        <v>0</v>
      </c>
      <c r="E102" s="1">
        <f t="shared" si="146"/>
        <v>0</v>
      </c>
      <c r="F102" s="1">
        <f t="shared" si="146"/>
        <v>0</v>
      </c>
      <c r="G102" s="1">
        <f t="shared" si="146"/>
        <v>0</v>
      </c>
      <c r="H102" s="1">
        <f t="shared" si="146"/>
        <v>0</v>
      </c>
      <c r="I102" s="5">
        <f t="shared" si="112"/>
        <v>0</v>
      </c>
      <c r="J102" s="12">
        <f t="shared" si="113"/>
        <v>0</v>
      </c>
      <c r="K102" s="20"/>
      <c r="L102" s="30" t="s">
        <v>25</v>
      </c>
      <c r="M102" s="29"/>
      <c r="N102"/>
      <c r="O102" s="67"/>
    </row>
    <row r="103" spans="1:15" ht="17.25" hidden="1" customHeight="1">
      <c r="A103" s="1"/>
      <c r="B103" s="30">
        <f t="shared" si="145"/>
        <v>0</v>
      </c>
      <c r="C103" s="20">
        <f t="shared" ref="C103:H118" si="147">IF(M19="",0,M19)</f>
        <v>0</v>
      </c>
      <c r="D103" s="1">
        <f t="shared" si="147"/>
        <v>0</v>
      </c>
      <c r="E103" s="1">
        <f t="shared" si="147"/>
        <v>0</v>
      </c>
      <c r="F103" s="1">
        <f t="shared" si="147"/>
        <v>0</v>
      </c>
      <c r="G103" s="1">
        <f t="shared" si="147"/>
        <v>0</v>
      </c>
      <c r="H103" s="1">
        <f t="shared" si="147"/>
        <v>0</v>
      </c>
      <c r="I103" s="5">
        <f t="shared" si="112"/>
        <v>0</v>
      </c>
      <c r="J103" s="12">
        <f t="shared" si="113"/>
        <v>0</v>
      </c>
      <c r="K103" s="20"/>
      <c r="L103" s="30" t="s">
        <v>25</v>
      </c>
      <c r="M103" s="29"/>
      <c r="N103"/>
      <c r="O103" s="67"/>
    </row>
    <row r="104" spans="1:15" ht="17.25" hidden="1" customHeight="1">
      <c r="A104" s="1"/>
      <c r="B104" s="30" t="str">
        <f t="shared" si="145"/>
        <v>équipe B</v>
      </c>
      <c r="C104" s="20" t="str">
        <f t="shared" si="147"/>
        <v>Points</v>
      </c>
      <c r="D104" s="1" t="str">
        <f t="shared" si="147"/>
        <v>Parties gagnées</v>
      </c>
      <c r="E104" s="1" t="str">
        <f t="shared" si="147"/>
        <v>GA</v>
      </c>
      <c r="F104" s="1" t="str">
        <f t="shared" si="147"/>
        <v>G</v>
      </c>
      <c r="G104" s="1" t="str">
        <f t="shared" si="147"/>
        <v>N</v>
      </c>
      <c r="H104" s="1" t="str">
        <f t="shared" si="147"/>
        <v>P</v>
      </c>
      <c r="I104" s="5" t="e">
        <f t="shared" si="112"/>
        <v>#VALUE!</v>
      </c>
      <c r="J104" s="12" t="e">
        <f t="shared" si="113"/>
        <v>#VALUE!</v>
      </c>
      <c r="K104" s="20"/>
      <c r="L104" s="30" t="s">
        <v>25</v>
      </c>
      <c r="M104" s="29"/>
      <c r="N104"/>
      <c r="O104" s="67"/>
    </row>
    <row r="105" spans="1:15" ht="17.25" hidden="1" customHeight="1">
      <c r="A105" s="1"/>
      <c r="B105" s="30" t="str">
        <f t="shared" si="145"/>
        <v>ECOLE PETANQUE 1</v>
      </c>
      <c r="C105" s="20">
        <f t="shared" si="147"/>
        <v>10</v>
      </c>
      <c r="D105" s="1">
        <f t="shared" si="147"/>
        <v>4</v>
      </c>
      <c r="E105" s="1">
        <f t="shared" si="147"/>
        <v>-16</v>
      </c>
      <c r="F105" s="1">
        <f t="shared" si="147"/>
        <v>0</v>
      </c>
      <c r="G105" s="1">
        <f t="shared" si="147"/>
        <v>0</v>
      </c>
      <c r="H105" s="1">
        <f t="shared" si="147"/>
        <v>1</v>
      </c>
      <c r="I105" s="5">
        <f t="shared" si="112"/>
        <v>1</v>
      </c>
      <c r="J105" s="12">
        <f t="shared" si="113"/>
        <v>984010004</v>
      </c>
      <c r="K105" s="20"/>
      <c r="L105" s="30" t="s">
        <v>25</v>
      </c>
      <c r="M105" s="29"/>
      <c r="N105"/>
      <c r="O105" s="67"/>
    </row>
    <row r="106" spans="1:15" ht="17.25" hidden="1" customHeight="1">
      <c r="A106" s="1"/>
      <c r="B106" s="30" t="str">
        <f t="shared" si="145"/>
        <v>LANDOS 3</v>
      </c>
      <c r="C106" s="20">
        <f t="shared" si="147"/>
        <v>10</v>
      </c>
      <c r="D106" s="1">
        <f t="shared" si="147"/>
        <v>6</v>
      </c>
      <c r="E106" s="1">
        <f t="shared" si="147"/>
        <v>-16</v>
      </c>
      <c r="F106" s="1">
        <f t="shared" si="147"/>
        <v>0</v>
      </c>
      <c r="G106" s="1">
        <f t="shared" si="147"/>
        <v>0</v>
      </c>
      <c r="H106" s="1">
        <f t="shared" si="147"/>
        <v>1</v>
      </c>
      <c r="I106" s="5">
        <f t="shared" si="112"/>
        <v>1</v>
      </c>
      <c r="J106" s="12">
        <f t="shared" si="113"/>
        <v>984010006</v>
      </c>
      <c r="K106" s="20"/>
      <c r="L106" s="30" t="s">
        <v>25</v>
      </c>
      <c r="M106" s="29"/>
      <c r="N106"/>
      <c r="O106" s="67"/>
    </row>
    <row r="107" spans="1:15" ht="17.25" hidden="1" customHeight="1">
      <c r="A107" s="1"/>
      <c r="B107" s="30" t="str">
        <f t="shared" si="145"/>
        <v>BRIVES 4</v>
      </c>
      <c r="C107" s="20">
        <f t="shared" si="147"/>
        <v>18</v>
      </c>
      <c r="D107" s="1">
        <f t="shared" si="147"/>
        <v>6</v>
      </c>
      <c r="E107" s="1">
        <f t="shared" si="147"/>
        <v>0</v>
      </c>
      <c r="F107" s="1">
        <f t="shared" si="147"/>
        <v>0</v>
      </c>
      <c r="G107" s="1">
        <f t="shared" si="147"/>
        <v>1</v>
      </c>
      <c r="H107" s="1">
        <f t="shared" si="147"/>
        <v>0</v>
      </c>
      <c r="I107" s="5">
        <f t="shared" si="112"/>
        <v>2</v>
      </c>
      <c r="J107" s="12">
        <f t="shared" si="113"/>
        <v>2000018006</v>
      </c>
      <c r="K107" s="20"/>
      <c r="L107" s="30" t="s">
        <v>25</v>
      </c>
      <c r="M107" s="29"/>
      <c r="N107"/>
      <c r="O107" s="67"/>
    </row>
    <row r="108" spans="1:15" ht="17.25" hidden="1" customHeight="1">
      <c r="A108" s="1"/>
      <c r="B108" s="30" t="str">
        <f t="shared" si="145"/>
        <v>SAUGUES 2</v>
      </c>
      <c r="C108" s="20">
        <f t="shared" si="147"/>
        <v>0</v>
      </c>
      <c r="D108" s="1">
        <f t="shared" si="147"/>
        <v>0</v>
      </c>
      <c r="E108" s="1">
        <f t="shared" si="147"/>
        <v>0</v>
      </c>
      <c r="F108" s="1">
        <f t="shared" si="147"/>
        <v>0</v>
      </c>
      <c r="G108" s="1">
        <f t="shared" si="147"/>
        <v>0</v>
      </c>
      <c r="H108" s="1">
        <f t="shared" si="147"/>
        <v>0</v>
      </c>
      <c r="I108" s="5">
        <f t="shared" si="112"/>
        <v>0</v>
      </c>
      <c r="J108" s="12">
        <f t="shared" si="113"/>
        <v>0</v>
      </c>
      <c r="K108" s="20"/>
      <c r="L108" s="30" t="s">
        <v>25</v>
      </c>
      <c r="M108" s="29"/>
      <c r="N108"/>
      <c r="O108" s="67"/>
    </row>
    <row r="109" spans="1:15" ht="17.25" hidden="1" customHeight="1">
      <c r="A109" s="1"/>
      <c r="B109" s="30">
        <f t="shared" si="145"/>
        <v>0</v>
      </c>
      <c r="C109" s="20">
        <f t="shared" si="147"/>
        <v>0</v>
      </c>
      <c r="D109" s="1">
        <f t="shared" si="147"/>
        <v>0</v>
      </c>
      <c r="E109" s="1">
        <f t="shared" si="147"/>
        <v>0</v>
      </c>
      <c r="F109" s="1">
        <f t="shared" si="147"/>
        <v>0</v>
      </c>
      <c r="G109" s="1">
        <f t="shared" si="147"/>
        <v>0</v>
      </c>
      <c r="H109" s="1">
        <f t="shared" si="147"/>
        <v>0</v>
      </c>
      <c r="I109" s="5">
        <f t="shared" si="112"/>
        <v>0</v>
      </c>
      <c r="J109" s="12">
        <f t="shared" si="113"/>
        <v>0</v>
      </c>
      <c r="K109" s="20"/>
      <c r="L109" s="30" t="s">
        <v>25</v>
      </c>
      <c r="M109" s="29"/>
      <c r="N109"/>
      <c r="O109" s="67"/>
    </row>
    <row r="110" spans="1:15" ht="17.25" hidden="1" customHeight="1">
      <c r="A110" s="1"/>
      <c r="B110" s="30" t="str">
        <f t="shared" si="145"/>
        <v>équipe B</v>
      </c>
      <c r="C110" s="20" t="str">
        <f t="shared" si="147"/>
        <v>Points</v>
      </c>
      <c r="D110" s="1" t="str">
        <f t="shared" si="147"/>
        <v>Parties gagnées</v>
      </c>
      <c r="E110" s="1" t="str">
        <f t="shared" si="147"/>
        <v>GA</v>
      </c>
      <c r="F110" s="1" t="str">
        <f t="shared" si="147"/>
        <v>G</v>
      </c>
      <c r="G110" s="1" t="str">
        <f t="shared" si="147"/>
        <v>N</v>
      </c>
      <c r="H110" s="1" t="str">
        <f t="shared" si="147"/>
        <v>P</v>
      </c>
      <c r="I110" s="5" t="e">
        <f t="shared" si="112"/>
        <v>#VALUE!</v>
      </c>
      <c r="J110" s="12" t="e">
        <f t="shared" si="113"/>
        <v>#VALUE!</v>
      </c>
      <c r="K110" s="20"/>
      <c r="L110" s="30" t="s">
        <v>25</v>
      </c>
      <c r="M110" s="29"/>
      <c r="N110"/>
      <c r="O110" s="67"/>
    </row>
    <row r="111" spans="1:15" ht="17.25" hidden="1" customHeight="1">
      <c r="A111" s="1"/>
      <c r="B111" s="30" t="str">
        <f t="shared" si="145"/>
        <v>St GEORGES D'AURAC</v>
      </c>
      <c r="C111" s="20">
        <f t="shared" si="147"/>
        <v>0</v>
      </c>
      <c r="D111" s="1">
        <f t="shared" si="147"/>
        <v>0</v>
      </c>
      <c r="E111" s="1">
        <f t="shared" si="147"/>
        <v>0</v>
      </c>
      <c r="F111" s="1">
        <f t="shared" si="147"/>
        <v>0</v>
      </c>
      <c r="G111" s="1">
        <f t="shared" si="147"/>
        <v>0</v>
      </c>
      <c r="H111" s="1">
        <f t="shared" si="147"/>
        <v>0</v>
      </c>
      <c r="I111" s="5">
        <f t="shared" si="112"/>
        <v>0</v>
      </c>
      <c r="J111" s="12">
        <f t="shared" si="113"/>
        <v>0</v>
      </c>
      <c r="K111" s="20"/>
      <c r="L111" s="30" t="s">
        <v>25</v>
      </c>
      <c r="M111" s="29"/>
      <c r="N111"/>
      <c r="O111" s="67"/>
    </row>
    <row r="112" spans="1:15" ht="17.25" hidden="1" customHeight="1">
      <c r="A112" s="1"/>
      <c r="B112" s="30" t="str">
        <f t="shared" si="145"/>
        <v>SAUGUES 2</v>
      </c>
      <c r="C112" s="20">
        <f t="shared" si="147"/>
        <v>0</v>
      </c>
      <c r="D112" s="1">
        <f t="shared" si="147"/>
        <v>0</v>
      </c>
      <c r="E112" s="1">
        <f t="shared" si="147"/>
        <v>0</v>
      </c>
      <c r="F112" s="1">
        <f t="shared" si="147"/>
        <v>0</v>
      </c>
      <c r="G112" s="1">
        <f t="shared" si="147"/>
        <v>0</v>
      </c>
      <c r="H112" s="1">
        <f t="shared" si="147"/>
        <v>0</v>
      </c>
      <c r="I112" s="5">
        <f t="shared" si="112"/>
        <v>0</v>
      </c>
      <c r="J112" s="12">
        <f t="shared" si="113"/>
        <v>0</v>
      </c>
      <c r="K112" s="20"/>
      <c r="L112" s="30" t="s">
        <v>25</v>
      </c>
      <c r="M112" s="29"/>
      <c r="N112"/>
      <c r="O112" s="67"/>
    </row>
    <row r="113" spans="1:15" ht="17.25" hidden="1" customHeight="1">
      <c r="A113" s="1"/>
      <c r="B113" s="30" t="str">
        <f t="shared" si="145"/>
        <v>exempt</v>
      </c>
      <c r="C113" s="20">
        <f t="shared" si="147"/>
        <v>0</v>
      </c>
      <c r="D113" s="1">
        <f t="shared" si="147"/>
        <v>0</v>
      </c>
      <c r="E113" s="1">
        <f t="shared" si="147"/>
        <v>0</v>
      </c>
      <c r="F113" s="1">
        <f t="shared" si="147"/>
        <v>0</v>
      </c>
      <c r="G113" s="1">
        <f t="shared" si="147"/>
        <v>0</v>
      </c>
      <c r="H113" s="1">
        <f t="shared" si="147"/>
        <v>0</v>
      </c>
      <c r="I113" s="5">
        <f t="shared" si="112"/>
        <v>0</v>
      </c>
      <c r="J113" s="12">
        <f t="shared" si="113"/>
        <v>0</v>
      </c>
      <c r="K113" s="20"/>
      <c r="L113" s="30" t="s">
        <v>25</v>
      </c>
      <c r="M113" s="29"/>
      <c r="N113"/>
      <c r="O113" s="67"/>
    </row>
    <row r="114" spans="1:15" ht="17.25" hidden="1" customHeight="1">
      <c r="A114" s="1"/>
      <c r="B114" s="30" t="str">
        <f t="shared" si="145"/>
        <v>LAUSSONNE 1</v>
      </c>
      <c r="C114" s="20">
        <f t="shared" si="147"/>
        <v>0</v>
      </c>
      <c r="D114" s="1">
        <f t="shared" si="147"/>
        <v>0</v>
      </c>
      <c r="E114" s="1">
        <f t="shared" si="147"/>
        <v>0</v>
      </c>
      <c r="F114" s="1">
        <f t="shared" si="147"/>
        <v>0</v>
      </c>
      <c r="G114" s="1">
        <f t="shared" si="147"/>
        <v>0</v>
      </c>
      <c r="H114" s="1">
        <f t="shared" si="147"/>
        <v>0</v>
      </c>
      <c r="I114" s="5">
        <f t="shared" si="112"/>
        <v>0</v>
      </c>
      <c r="J114" s="12">
        <f t="shared" si="113"/>
        <v>0</v>
      </c>
      <c r="K114" s="20"/>
      <c r="L114" s="30" t="s">
        <v>25</v>
      </c>
      <c r="M114" s="29"/>
      <c r="N114"/>
      <c r="O114" s="67"/>
    </row>
    <row r="115" spans="1:15" ht="17.25" hidden="1" customHeight="1">
      <c r="A115" s="1"/>
      <c r="B115" s="30">
        <f t="shared" si="145"/>
        <v>0</v>
      </c>
      <c r="C115" s="20">
        <f t="shared" si="147"/>
        <v>0</v>
      </c>
      <c r="D115" s="1">
        <f t="shared" si="147"/>
        <v>0</v>
      </c>
      <c r="E115" s="1">
        <f t="shared" si="147"/>
        <v>0</v>
      </c>
      <c r="F115" s="1">
        <f t="shared" si="147"/>
        <v>0</v>
      </c>
      <c r="G115" s="1">
        <f t="shared" si="147"/>
        <v>0</v>
      </c>
      <c r="H115" s="1">
        <f t="shared" si="147"/>
        <v>0</v>
      </c>
      <c r="I115" s="5">
        <f t="shared" si="112"/>
        <v>0</v>
      </c>
      <c r="J115" s="12">
        <f t="shared" si="113"/>
        <v>0</v>
      </c>
      <c r="K115" s="20"/>
      <c r="L115" s="30" t="s">
        <v>25</v>
      </c>
      <c r="M115" s="29"/>
      <c r="N115"/>
      <c r="O115" s="67"/>
    </row>
    <row r="116" spans="1:15" ht="17.25" hidden="1" customHeight="1">
      <c r="A116" s="1"/>
      <c r="B116" s="30" t="str">
        <f t="shared" si="145"/>
        <v>équipe B</v>
      </c>
      <c r="C116" s="20" t="str">
        <f t="shared" si="147"/>
        <v>Points</v>
      </c>
      <c r="D116" s="1" t="str">
        <f t="shared" si="147"/>
        <v>Parties gagnées</v>
      </c>
      <c r="E116" s="1" t="str">
        <f t="shared" si="147"/>
        <v>GA</v>
      </c>
      <c r="F116" s="1" t="str">
        <f t="shared" si="147"/>
        <v>G</v>
      </c>
      <c r="G116" s="1" t="str">
        <f t="shared" si="147"/>
        <v>N</v>
      </c>
      <c r="H116" s="1" t="str">
        <f t="shared" si="147"/>
        <v>P</v>
      </c>
      <c r="I116" s="5" t="e">
        <f t="shared" si="112"/>
        <v>#VALUE!</v>
      </c>
      <c r="J116" s="12" t="e">
        <f t="shared" si="113"/>
        <v>#VALUE!</v>
      </c>
      <c r="K116" s="20"/>
      <c r="L116" s="30" t="s">
        <v>25</v>
      </c>
      <c r="M116" s="29"/>
      <c r="N116"/>
      <c r="O116" s="67"/>
    </row>
    <row r="117" spans="1:15" ht="17.25" hidden="1" customHeight="1">
      <c r="A117" s="1"/>
      <c r="B117" s="30" t="str">
        <f t="shared" si="145"/>
        <v>BRIVES 4</v>
      </c>
      <c r="C117" s="20">
        <f t="shared" si="147"/>
        <v>0</v>
      </c>
      <c r="D117" s="1">
        <f t="shared" si="147"/>
        <v>0</v>
      </c>
      <c r="E117" s="1">
        <f t="shared" si="147"/>
        <v>0</v>
      </c>
      <c r="F117" s="1">
        <f t="shared" si="147"/>
        <v>0</v>
      </c>
      <c r="G117" s="1">
        <f t="shared" si="147"/>
        <v>0</v>
      </c>
      <c r="H117" s="1">
        <f t="shared" si="147"/>
        <v>0</v>
      </c>
      <c r="I117" s="5">
        <f t="shared" si="112"/>
        <v>0</v>
      </c>
      <c r="J117" s="12">
        <f t="shared" si="113"/>
        <v>0</v>
      </c>
      <c r="K117" s="20"/>
      <c r="L117" s="30" t="s">
        <v>25</v>
      </c>
      <c r="M117" s="29"/>
      <c r="N117"/>
      <c r="O117" s="67"/>
    </row>
    <row r="118" spans="1:15" ht="17.25" hidden="1" customHeight="1">
      <c r="A118" s="1"/>
      <c r="B118" s="30" t="str">
        <f t="shared" si="145"/>
        <v>St GERMAIN L. 1</v>
      </c>
      <c r="C118" s="20">
        <f t="shared" si="147"/>
        <v>0</v>
      </c>
      <c r="D118" s="1">
        <f t="shared" si="147"/>
        <v>0</v>
      </c>
      <c r="E118" s="1">
        <f t="shared" si="147"/>
        <v>0</v>
      </c>
      <c r="F118" s="1">
        <f t="shared" si="147"/>
        <v>0</v>
      </c>
      <c r="G118" s="1">
        <f t="shared" si="147"/>
        <v>0</v>
      </c>
      <c r="H118" s="1">
        <f t="shared" si="147"/>
        <v>0</v>
      </c>
      <c r="I118" s="5">
        <f t="shared" si="112"/>
        <v>0</v>
      </c>
      <c r="J118" s="12">
        <f t="shared" si="113"/>
        <v>0</v>
      </c>
      <c r="K118" s="20"/>
      <c r="L118" s="30" t="s">
        <v>25</v>
      </c>
      <c r="M118" s="29"/>
      <c r="N118"/>
      <c r="O118" s="67"/>
    </row>
    <row r="119" spans="1:15" ht="17.25" hidden="1" customHeight="1">
      <c r="A119" s="1"/>
      <c r="B119" s="30" t="str">
        <f t="shared" si="145"/>
        <v>exempt</v>
      </c>
      <c r="C119" s="20">
        <f t="shared" ref="C119:H134" si="148">IF(M35="",0,M35)</f>
        <v>0</v>
      </c>
      <c r="D119" s="1">
        <f t="shared" si="148"/>
        <v>0</v>
      </c>
      <c r="E119" s="1">
        <f t="shared" si="148"/>
        <v>0</v>
      </c>
      <c r="F119" s="1">
        <f t="shared" si="148"/>
        <v>0</v>
      </c>
      <c r="G119" s="1">
        <f t="shared" si="148"/>
        <v>0</v>
      </c>
      <c r="H119" s="1">
        <f t="shared" si="148"/>
        <v>0</v>
      </c>
      <c r="I119" s="5">
        <f t="shared" si="112"/>
        <v>0</v>
      </c>
      <c r="J119" s="12">
        <f t="shared" si="113"/>
        <v>0</v>
      </c>
      <c r="K119" s="20"/>
      <c r="L119" s="30" t="s">
        <v>25</v>
      </c>
      <c r="M119" s="29"/>
      <c r="N119"/>
      <c r="O119" s="67"/>
    </row>
    <row r="120" spans="1:15" ht="17.25" hidden="1" customHeight="1">
      <c r="A120" s="1"/>
      <c r="B120" s="30" t="str">
        <f t="shared" si="145"/>
        <v>LANDOS 3</v>
      </c>
      <c r="C120" s="20">
        <f t="shared" si="148"/>
        <v>0</v>
      </c>
      <c r="D120" s="1">
        <f t="shared" si="148"/>
        <v>0</v>
      </c>
      <c r="E120" s="1">
        <f t="shared" si="148"/>
        <v>0</v>
      </c>
      <c r="F120" s="1">
        <f t="shared" si="148"/>
        <v>0</v>
      </c>
      <c r="G120" s="1">
        <f t="shared" si="148"/>
        <v>0</v>
      </c>
      <c r="H120" s="1">
        <f t="shared" si="148"/>
        <v>0</v>
      </c>
      <c r="I120" s="5">
        <f t="shared" si="112"/>
        <v>0</v>
      </c>
      <c r="J120" s="12">
        <f t="shared" si="113"/>
        <v>0</v>
      </c>
      <c r="K120" s="20"/>
      <c r="L120" s="30" t="s">
        <v>25</v>
      </c>
      <c r="M120" s="29"/>
      <c r="N120"/>
      <c r="O120" s="67"/>
    </row>
    <row r="121" spans="1:15" ht="17.25" hidden="1" customHeight="1">
      <c r="A121" s="1"/>
      <c r="B121" s="30">
        <f t="shared" si="145"/>
        <v>0</v>
      </c>
      <c r="C121" s="20">
        <f t="shared" si="148"/>
        <v>0</v>
      </c>
      <c r="D121" s="1">
        <f t="shared" si="148"/>
        <v>0</v>
      </c>
      <c r="E121" s="1">
        <f t="shared" si="148"/>
        <v>0</v>
      </c>
      <c r="F121" s="1">
        <f t="shared" si="148"/>
        <v>0</v>
      </c>
      <c r="G121" s="1">
        <f t="shared" si="148"/>
        <v>0</v>
      </c>
      <c r="H121" s="1">
        <f t="shared" si="148"/>
        <v>0</v>
      </c>
      <c r="I121" s="5">
        <f t="shared" si="112"/>
        <v>0</v>
      </c>
      <c r="J121" s="12">
        <f t="shared" si="113"/>
        <v>0</v>
      </c>
      <c r="K121" s="20"/>
      <c r="L121" s="30" t="s">
        <v>25</v>
      </c>
      <c r="M121" s="29"/>
      <c r="N121"/>
      <c r="O121" s="67"/>
    </row>
    <row r="122" spans="1:15" ht="17.25" hidden="1" customHeight="1">
      <c r="A122" s="1"/>
      <c r="B122" s="30" t="str">
        <f t="shared" si="145"/>
        <v>équipe B</v>
      </c>
      <c r="C122" s="20" t="str">
        <f t="shared" si="148"/>
        <v>Points</v>
      </c>
      <c r="D122" s="1" t="str">
        <f t="shared" si="148"/>
        <v>Parties gagnées</v>
      </c>
      <c r="E122" s="1" t="str">
        <f t="shared" si="148"/>
        <v>GA</v>
      </c>
      <c r="F122" s="1" t="str">
        <f t="shared" si="148"/>
        <v>G</v>
      </c>
      <c r="G122" s="1" t="str">
        <f t="shared" si="148"/>
        <v>N</v>
      </c>
      <c r="H122" s="1" t="str">
        <f t="shared" si="148"/>
        <v>P</v>
      </c>
      <c r="I122" s="5" t="e">
        <f t="shared" si="112"/>
        <v>#VALUE!</v>
      </c>
      <c r="J122" s="12" t="e">
        <f t="shared" si="113"/>
        <v>#VALUE!</v>
      </c>
      <c r="K122" s="20"/>
      <c r="L122" s="30" t="s">
        <v>25</v>
      </c>
      <c r="M122" s="29"/>
      <c r="N122"/>
      <c r="O122" s="67"/>
    </row>
    <row r="123" spans="1:15" ht="17.25" hidden="1" customHeight="1">
      <c r="A123" s="1"/>
      <c r="B123" s="30" t="str">
        <f t="shared" si="145"/>
        <v>ECOLE PETANQUE 1</v>
      </c>
      <c r="C123" s="20">
        <f t="shared" si="148"/>
        <v>0</v>
      </c>
      <c r="D123" s="1">
        <f t="shared" si="148"/>
        <v>0</v>
      </c>
      <c r="E123" s="1">
        <f t="shared" si="148"/>
        <v>0</v>
      </c>
      <c r="F123" s="1">
        <f t="shared" si="148"/>
        <v>0</v>
      </c>
      <c r="G123" s="1">
        <f t="shared" si="148"/>
        <v>0</v>
      </c>
      <c r="H123" s="1">
        <f t="shared" si="148"/>
        <v>0</v>
      </c>
      <c r="I123" s="5">
        <f t="shared" si="112"/>
        <v>0</v>
      </c>
      <c r="J123" s="12">
        <f t="shared" si="113"/>
        <v>0</v>
      </c>
      <c r="K123" s="20"/>
      <c r="L123" s="30" t="s">
        <v>25</v>
      </c>
      <c r="M123" s="29"/>
      <c r="N123"/>
      <c r="O123" s="67"/>
    </row>
    <row r="124" spans="1:15" ht="17.25" hidden="1" customHeight="1">
      <c r="A124" s="1"/>
      <c r="B124" s="30" t="str">
        <f t="shared" si="145"/>
        <v>St GEORGES D'AURAC</v>
      </c>
      <c r="C124" s="20">
        <f t="shared" si="148"/>
        <v>0</v>
      </c>
      <c r="D124" s="1">
        <f t="shared" si="148"/>
        <v>0</v>
      </c>
      <c r="E124" s="1">
        <f t="shared" si="148"/>
        <v>0</v>
      </c>
      <c r="F124" s="1">
        <f t="shared" si="148"/>
        <v>0</v>
      </c>
      <c r="G124" s="1">
        <f t="shared" si="148"/>
        <v>0</v>
      </c>
      <c r="H124" s="1">
        <f t="shared" si="148"/>
        <v>0</v>
      </c>
      <c r="I124" s="5">
        <f t="shared" si="112"/>
        <v>0</v>
      </c>
      <c r="J124" s="12">
        <f t="shared" si="113"/>
        <v>0</v>
      </c>
      <c r="K124" s="20"/>
      <c r="L124" s="30" t="s">
        <v>25</v>
      </c>
      <c r="M124" s="29"/>
      <c r="N124"/>
      <c r="O124" s="67"/>
    </row>
    <row r="125" spans="1:15" ht="17.25" hidden="1" customHeight="1">
      <c r="A125" s="1"/>
      <c r="B125" s="30" t="str">
        <f t="shared" si="145"/>
        <v>SAUGUES 2</v>
      </c>
      <c r="C125" s="20">
        <f t="shared" si="148"/>
        <v>0</v>
      </c>
      <c r="D125" s="1">
        <f t="shared" si="148"/>
        <v>0</v>
      </c>
      <c r="E125" s="1">
        <f t="shared" si="148"/>
        <v>0</v>
      </c>
      <c r="F125" s="1">
        <f t="shared" si="148"/>
        <v>0</v>
      </c>
      <c r="G125" s="1">
        <f t="shared" si="148"/>
        <v>0</v>
      </c>
      <c r="H125" s="1">
        <f t="shared" si="148"/>
        <v>0</v>
      </c>
      <c r="I125" s="5">
        <f t="shared" si="112"/>
        <v>0</v>
      </c>
      <c r="J125" s="12">
        <f t="shared" si="113"/>
        <v>0</v>
      </c>
      <c r="K125" s="20"/>
      <c r="L125" s="30" t="s">
        <v>25</v>
      </c>
      <c r="M125" s="29"/>
      <c r="N125"/>
      <c r="O125" s="67"/>
    </row>
    <row r="126" spans="1:15" ht="17.25" hidden="1" customHeight="1">
      <c r="A126" s="1"/>
      <c r="B126" s="30" t="str">
        <f t="shared" si="145"/>
        <v>LAUSSONNE 1</v>
      </c>
      <c r="C126" s="20">
        <f t="shared" si="148"/>
        <v>0</v>
      </c>
      <c r="D126" s="1">
        <f t="shared" si="148"/>
        <v>0</v>
      </c>
      <c r="E126" s="1">
        <f t="shared" si="148"/>
        <v>0</v>
      </c>
      <c r="F126" s="1">
        <f t="shared" si="148"/>
        <v>0</v>
      </c>
      <c r="G126" s="1">
        <f t="shared" si="148"/>
        <v>0</v>
      </c>
      <c r="H126" s="1">
        <f t="shared" si="148"/>
        <v>0</v>
      </c>
      <c r="I126" s="5">
        <f t="shared" si="112"/>
        <v>0</v>
      </c>
      <c r="J126" s="12">
        <f t="shared" si="113"/>
        <v>0</v>
      </c>
      <c r="K126" s="20"/>
      <c r="L126" s="30" t="s">
        <v>25</v>
      </c>
      <c r="M126" s="29"/>
      <c r="N126"/>
      <c r="O126" s="67"/>
    </row>
    <row r="127" spans="1:15" ht="17.25" hidden="1" customHeight="1">
      <c r="A127" s="1"/>
      <c r="B127" s="30">
        <f t="shared" si="145"/>
        <v>0</v>
      </c>
      <c r="C127" s="20">
        <f t="shared" si="148"/>
        <v>0</v>
      </c>
      <c r="D127" s="1">
        <f t="shared" si="148"/>
        <v>0</v>
      </c>
      <c r="E127" s="1">
        <f t="shared" si="148"/>
        <v>0</v>
      </c>
      <c r="F127" s="1">
        <f t="shared" si="148"/>
        <v>0</v>
      </c>
      <c r="G127" s="1">
        <f t="shared" si="148"/>
        <v>0</v>
      </c>
      <c r="H127" s="1">
        <f t="shared" si="148"/>
        <v>0</v>
      </c>
      <c r="I127" s="5">
        <f t="shared" si="112"/>
        <v>0</v>
      </c>
      <c r="J127" s="12">
        <f t="shared" si="113"/>
        <v>0</v>
      </c>
      <c r="K127" s="20"/>
      <c r="L127" s="30" t="s">
        <v>25</v>
      </c>
      <c r="M127" s="29"/>
      <c r="N127"/>
      <c r="O127" s="67"/>
    </row>
    <row r="128" spans="1:15" ht="17.25" hidden="1" customHeight="1">
      <c r="A128" s="1"/>
      <c r="B128" s="30" t="str">
        <f t="shared" si="145"/>
        <v>équipe B</v>
      </c>
      <c r="C128" s="20" t="str">
        <f t="shared" si="148"/>
        <v>Points</v>
      </c>
      <c r="D128" s="1" t="str">
        <f t="shared" si="148"/>
        <v>Parties gagnées</v>
      </c>
      <c r="E128" s="1" t="str">
        <f t="shared" si="148"/>
        <v>GA</v>
      </c>
      <c r="F128" s="1" t="str">
        <f t="shared" si="148"/>
        <v>G</v>
      </c>
      <c r="G128" s="1" t="str">
        <f t="shared" si="148"/>
        <v>N</v>
      </c>
      <c r="H128" s="1" t="str">
        <f t="shared" si="148"/>
        <v>P</v>
      </c>
      <c r="I128" s="5" t="e">
        <f t="shared" si="112"/>
        <v>#VALUE!</v>
      </c>
      <c r="J128" s="12" t="e">
        <f t="shared" si="113"/>
        <v>#VALUE!</v>
      </c>
      <c r="K128" s="20"/>
      <c r="L128" s="30" t="s">
        <v>25</v>
      </c>
      <c r="M128" s="29"/>
      <c r="N128"/>
      <c r="O128" s="67"/>
    </row>
    <row r="129" spans="1:15" ht="17.25" hidden="1" customHeight="1">
      <c r="A129" s="1"/>
      <c r="B129" s="30" t="str">
        <f t="shared" si="145"/>
        <v>St GEORGES D'AURAC</v>
      </c>
      <c r="C129" s="20">
        <f t="shared" si="148"/>
        <v>0</v>
      </c>
      <c r="D129" s="1">
        <f t="shared" si="148"/>
        <v>0</v>
      </c>
      <c r="E129" s="1">
        <f t="shared" si="148"/>
        <v>0</v>
      </c>
      <c r="F129" s="1">
        <f t="shared" si="148"/>
        <v>0</v>
      </c>
      <c r="G129" s="1">
        <f t="shared" si="148"/>
        <v>0</v>
      </c>
      <c r="H129" s="1">
        <f t="shared" si="148"/>
        <v>0</v>
      </c>
      <c r="I129" s="5">
        <f t="shared" si="112"/>
        <v>0</v>
      </c>
      <c r="J129" s="12">
        <f t="shared" si="113"/>
        <v>0</v>
      </c>
      <c r="K129" s="20"/>
      <c r="L129" s="30" t="s">
        <v>25</v>
      </c>
      <c r="M129" s="29"/>
      <c r="N129"/>
      <c r="O129" s="67"/>
    </row>
    <row r="130" spans="1:15" ht="17.25" hidden="1" customHeight="1">
      <c r="A130" s="1"/>
      <c r="B130" s="30" t="str">
        <f t="shared" si="145"/>
        <v>LANDOS 3</v>
      </c>
      <c r="C130" s="20">
        <f t="shared" si="148"/>
        <v>0</v>
      </c>
      <c r="D130" s="1">
        <f t="shared" si="148"/>
        <v>0</v>
      </c>
      <c r="E130" s="1">
        <f t="shared" si="148"/>
        <v>0</v>
      </c>
      <c r="F130" s="1">
        <f t="shared" si="148"/>
        <v>0</v>
      </c>
      <c r="G130" s="1">
        <f t="shared" si="148"/>
        <v>0</v>
      </c>
      <c r="H130" s="1">
        <f t="shared" si="148"/>
        <v>0</v>
      </c>
      <c r="I130" s="5">
        <f t="shared" si="112"/>
        <v>0</v>
      </c>
      <c r="J130" s="12">
        <f t="shared" si="113"/>
        <v>0</v>
      </c>
      <c r="K130" s="20"/>
      <c r="L130" s="30" t="s">
        <v>25</v>
      </c>
      <c r="M130" s="29"/>
      <c r="N130"/>
      <c r="O130" s="67"/>
    </row>
    <row r="131" spans="1:15" ht="17.25" hidden="1" customHeight="1">
      <c r="A131" s="1"/>
      <c r="B131" s="30" t="str">
        <f t="shared" si="145"/>
        <v>ECOLE PETANQUE 1</v>
      </c>
      <c r="C131" s="20">
        <f t="shared" si="148"/>
        <v>0</v>
      </c>
      <c r="D131" s="1">
        <f t="shared" si="148"/>
        <v>0</v>
      </c>
      <c r="E131" s="1">
        <f t="shared" si="148"/>
        <v>0</v>
      </c>
      <c r="F131" s="1">
        <f t="shared" si="148"/>
        <v>0</v>
      </c>
      <c r="G131" s="1">
        <f t="shared" si="148"/>
        <v>0</v>
      </c>
      <c r="H131" s="1">
        <f t="shared" si="148"/>
        <v>0</v>
      </c>
      <c r="I131" s="5">
        <f t="shared" si="112"/>
        <v>0</v>
      </c>
      <c r="J131" s="12">
        <f t="shared" si="113"/>
        <v>0</v>
      </c>
      <c r="K131" s="20"/>
      <c r="L131" s="30" t="s">
        <v>25</v>
      </c>
      <c r="M131" s="29"/>
      <c r="N131"/>
      <c r="O131" s="67"/>
    </row>
    <row r="132" spans="1:15" ht="17.25" hidden="1" customHeight="1">
      <c r="A132" s="1"/>
      <c r="B132" s="30" t="str">
        <f t="shared" si="145"/>
        <v>SAUGUES 2</v>
      </c>
      <c r="C132" s="20">
        <f t="shared" si="148"/>
        <v>0</v>
      </c>
      <c r="D132" s="1">
        <f t="shared" si="148"/>
        <v>0</v>
      </c>
      <c r="E132" s="1">
        <f t="shared" si="148"/>
        <v>0</v>
      </c>
      <c r="F132" s="1">
        <f t="shared" si="148"/>
        <v>0</v>
      </c>
      <c r="G132" s="1">
        <f t="shared" si="148"/>
        <v>0</v>
      </c>
      <c r="H132" s="1">
        <f t="shared" si="148"/>
        <v>0</v>
      </c>
      <c r="I132" s="5">
        <f t="shared" ref="I132:I169" si="149">IF(C132="","",(F132*3+G132*2+H132*1))</f>
        <v>0</v>
      </c>
      <c r="J132" s="12">
        <f t="shared" ref="J132:J169" si="150">IF(C132="",0,D132+C132*1000+E132*1000000+I132*1000000000)</f>
        <v>0</v>
      </c>
      <c r="K132" s="20"/>
      <c r="L132" s="30" t="s">
        <v>25</v>
      </c>
      <c r="M132" s="29"/>
      <c r="N132"/>
      <c r="O132" s="67"/>
    </row>
    <row r="133" spans="1:15" ht="17.25" hidden="1" customHeight="1">
      <c r="A133" s="1"/>
      <c r="B133" s="30">
        <f t="shared" si="145"/>
        <v>0</v>
      </c>
      <c r="C133" s="20">
        <f t="shared" si="148"/>
        <v>0</v>
      </c>
      <c r="D133" s="1">
        <f t="shared" si="148"/>
        <v>0</v>
      </c>
      <c r="E133" s="1">
        <f t="shared" si="148"/>
        <v>0</v>
      </c>
      <c r="F133" s="1">
        <f t="shared" si="148"/>
        <v>0</v>
      </c>
      <c r="G133" s="1">
        <f t="shared" si="148"/>
        <v>0</v>
      </c>
      <c r="H133" s="1">
        <f t="shared" si="148"/>
        <v>0</v>
      </c>
      <c r="I133" s="5">
        <f t="shared" si="149"/>
        <v>0</v>
      </c>
      <c r="J133" s="12">
        <f t="shared" si="150"/>
        <v>0</v>
      </c>
      <c r="K133" s="20"/>
      <c r="L133" s="30" t="s">
        <v>25</v>
      </c>
      <c r="M133" s="29"/>
      <c r="N133"/>
      <c r="O133" s="67"/>
    </row>
    <row r="134" spans="1:15" ht="17.25" hidden="1" customHeight="1">
      <c r="A134" s="1"/>
      <c r="B134" s="30" t="str">
        <f t="shared" si="145"/>
        <v>équipe B</v>
      </c>
      <c r="C134" s="20" t="str">
        <f t="shared" si="148"/>
        <v>Points</v>
      </c>
      <c r="D134" s="1" t="str">
        <f t="shared" si="148"/>
        <v>Parties gagnées</v>
      </c>
      <c r="E134" s="1" t="str">
        <f t="shared" si="148"/>
        <v>GA</v>
      </c>
      <c r="F134" s="1" t="str">
        <f t="shared" si="148"/>
        <v>G</v>
      </c>
      <c r="G134" s="1" t="str">
        <f t="shared" si="148"/>
        <v>N</v>
      </c>
      <c r="H134" s="1" t="str">
        <f t="shared" si="148"/>
        <v>P</v>
      </c>
      <c r="I134" s="5" t="e">
        <f t="shared" si="149"/>
        <v>#VALUE!</v>
      </c>
      <c r="J134" s="12" t="e">
        <f t="shared" si="150"/>
        <v>#VALUE!</v>
      </c>
      <c r="K134" s="20"/>
      <c r="L134" s="30" t="s">
        <v>25</v>
      </c>
      <c r="M134" s="29"/>
      <c r="N134"/>
      <c r="O134" s="67"/>
    </row>
    <row r="135" spans="1:15" ht="17.25" hidden="1" customHeight="1">
      <c r="A135" s="1"/>
      <c r="B135" s="30" t="str">
        <f t="shared" si="145"/>
        <v>LAUSSONNE 1</v>
      </c>
      <c r="C135" s="20">
        <f t="shared" ref="C135:H150" si="151">IF(M51="",0,M51)</f>
        <v>0</v>
      </c>
      <c r="D135" s="1">
        <f t="shared" si="151"/>
        <v>0</v>
      </c>
      <c r="E135" s="1">
        <f t="shared" si="151"/>
        <v>0</v>
      </c>
      <c r="F135" s="1">
        <f t="shared" si="151"/>
        <v>0</v>
      </c>
      <c r="G135" s="1">
        <f t="shared" si="151"/>
        <v>0</v>
      </c>
      <c r="H135" s="1">
        <f t="shared" si="151"/>
        <v>0</v>
      </c>
      <c r="I135" s="5">
        <f t="shared" si="149"/>
        <v>0</v>
      </c>
      <c r="J135" s="12">
        <f t="shared" si="150"/>
        <v>0</v>
      </c>
      <c r="K135" s="20"/>
      <c r="L135" s="30" t="s">
        <v>25</v>
      </c>
      <c r="M135" s="29"/>
      <c r="N135"/>
      <c r="O135" s="67"/>
    </row>
    <row r="136" spans="1:15" ht="17.25" hidden="1" customHeight="1">
      <c r="A136" s="1"/>
      <c r="B136" s="30" t="str">
        <f t="shared" si="145"/>
        <v>St GERMAIN L. 1</v>
      </c>
      <c r="C136" s="20">
        <f t="shared" si="151"/>
        <v>0</v>
      </c>
      <c r="D136" s="1">
        <f t="shared" si="151"/>
        <v>0</v>
      </c>
      <c r="E136" s="1">
        <f t="shared" si="151"/>
        <v>0</v>
      </c>
      <c r="F136" s="1">
        <f t="shared" si="151"/>
        <v>0</v>
      </c>
      <c r="G136" s="1">
        <f t="shared" si="151"/>
        <v>0</v>
      </c>
      <c r="H136" s="1">
        <f t="shared" si="151"/>
        <v>0</v>
      </c>
      <c r="I136" s="5">
        <f t="shared" si="149"/>
        <v>0</v>
      </c>
      <c r="J136" s="12">
        <f t="shared" si="150"/>
        <v>0</v>
      </c>
      <c r="K136" s="20"/>
      <c r="L136" s="30" t="s">
        <v>25</v>
      </c>
      <c r="M136" s="29"/>
      <c r="N136"/>
      <c r="O136" s="67"/>
    </row>
    <row r="137" spans="1:15" ht="17.25" hidden="1" customHeight="1">
      <c r="A137" s="1"/>
      <c r="B137" s="30" t="str">
        <f t="shared" si="145"/>
        <v>BRIVES 4</v>
      </c>
      <c r="C137" s="20">
        <f t="shared" si="151"/>
        <v>0</v>
      </c>
      <c r="D137" s="1">
        <f t="shared" si="151"/>
        <v>0</v>
      </c>
      <c r="E137" s="1">
        <f t="shared" si="151"/>
        <v>0</v>
      </c>
      <c r="F137" s="1">
        <f t="shared" si="151"/>
        <v>0</v>
      </c>
      <c r="G137" s="1">
        <f t="shared" si="151"/>
        <v>0</v>
      </c>
      <c r="H137" s="1">
        <f t="shared" si="151"/>
        <v>0</v>
      </c>
      <c r="I137" s="5">
        <f t="shared" si="149"/>
        <v>0</v>
      </c>
      <c r="J137" s="12">
        <f t="shared" si="150"/>
        <v>0</v>
      </c>
      <c r="K137" s="20"/>
      <c r="L137" s="30" t="s">
        <v>25</v>
      </c>
      <c r="M137" s="29"/>
      <c r="N137"/>
      <c r="O137" s="67"/>
    </row>
    <row r="138" spans="1:15" ht="17.25" hidden="1" customHeight="1">
      <c r="A138" s="1"/>
      <c r="B138" s="30" t="str">
        <f t="shared" si="145"/>
        <v>exempt</v>
      </c>
      <c r="C138" s="20">
        <f t="shared" si="151"/>
        <v>0</v>
      </c>
      <c r="D138" s="1">
        <f t="shared" si="151"/>
        <v>0</v>
      </c>
      <c r="E138" s="1">
        <f t="shared" si="151"/>
        <v>0</v>
      </c>
      <c r="F138" s="1">
        <f t="shared" si="151"/>
        <v>0</v>
      </c>
      <c r="G138" s="1">
        <f t="shared" si="151"/>
        <v>0</v>
      </c>
      <c r="H138" s="1">
        <f t="shared" si="151"/>
        <v>0</v>
      </c>
      <c r="I138" s="5">
        <f t="shared" si="149"/>
        <v>0</v>
      </c>
      <c r="J138" s="12">
        <f t="shared" si="150"/>
        <v>0</v>
      </c>
      <c r="K138" s="20"/>
      <c r="L138" s="30" t="s">
        <v>25</v>
      </c>
      <c r="M138" s="29"/>
      <c r="N138"/>
      <c r="O138" s="67"/>
    </row>
    <row r="139" spans="1:15" ht="17.25" hidden="1" customHeight="1">
      <c r="A139" s="1"/>
      <c r="B139" s="30">
        <f t="shared" si="145"/>
        <v>0</v>
      </c>
      <c r="C139" s="20">
        <f t="shared" si="151"/>
        <v>0</v>
      </c>
      <c r="D139" s="1">
        <f t="shared" si="151"/>
        <v>0</v>
      </c>
      <c r="E139" s="1">
        <f t="shared" si="151"/>
        <v>0</v>
      </c>
      <c r="F139" s="1">
        <f t="shared" si="151"/>
        <v>0</v>
      </c>
      <c r="G139" s="1">
        <f t="shared" si="151"/>
        <v>0</v>
      </c>
      <c r="H139" s="1">
        <f t="shared" si="151"/>
        <v>0</v>
      </c>
      <c r="I139" s="5">
        <f t="shared" si="149"/>
        <v>0</v>
      </c>
      <c r="J139" s="12">
        <f t="shared" si="150"/>
        <v>0</v>
      </c>
      <c r="K139" s="20"/>
      <c r="L139" s="30" t="s">
        <v>25</v>
      </c>
      <c r="M139" s="29"/>
      <c r="N139"/>
      <c r="O139" s="67"/>
    </row>
    <row r="140" spans="1:15" ht="17.25" hidden="1" customHeight="1">
      <c r="A140" s="1"/>
      <c r="B140" s="30" t="str">
        <f t="shared" si="145"/>
        <v>équipe B</v>
      </c>
      <c r="C140" s="20" t="str">
        <f t="shared" si="151"/>
        <v>Points</v>
      </c>
      <c r="D140" s="1" t="str">
        <f t="shared" si="151"/>
        <v>Parties gagnées</v>
      </c>
      <c r="E140" s="1" t="str">
        <f t="shared" si="151"/>
        <v>GA</v>
      </c>
      <c r="F140" s="1" t="str">
        <f t="shared" si="151"/>
        <v>G</v>
      </c>
      <c r="G140" s="1" t="str">
        <f t="shared" si="151"/>
        <v>N</v>
      </c>
      <c r="H140" s="1" t="str">
        <f t="shared" si="151"/>
        <v>P</v>
      </c>
      <c r="I140" s="5" t="e">
        <f t="shared" si="149"/>
        <v>#VALUE!</v>
      </c>
      <c r="J140" s="12" t="e">
        <f t="shared" si="150"/>
        <v>#VALUE!</v>
      </c>
      <c r="K140" s="20"/>
      <c r="L140" s="30" t="s">
        <v>25</v>
      </c>
      <c r="M140" s="29"/>
      <c r="N140"/>
      <c r="O140" s="67"/>
    </row>
    <row r="141" spans="1:15" ht="17.25" hidden="1" customHeight="1">
      <c r="A141" s="1"/>
      <c r="B141" s="30" t="str">
        <f t="shared" si="145"/>
        <v>LANDOS 3</v>
      </c>
      <c r="C141" s="20">
        <f t="shared" si="151"/>
        <v>0</v>
      </c>
      <c r="D141" s="1">
        <f t="shared" si="151"/>
        <v>0</v>
      </c>
      <c r="E141" s="1">
        <f t="shared" si="151"/>
        <v>0</v>
      </c>
      <c r="F141" s="1">
        <f t="shared" si="151"/>
        <v>0</v>
      </c>
      <c r="G141" s="1">
        <f t="shared" si="151"/>
        <v>0</v>
      </c>
      <c r="H141" s="1">
        <f t="shared" si="151"/>
        <v>0</v>
      </c>
      <c r="I141" s="5">
        <f t="shared" si="149"/>
        <v>0</v>
      </c>
      <c r="J141" s="12">
        <f t="shared" si="150"/>
        <v>0</v>
      </c>
      <c r="K141" s="20"/>
      <c r="L141" s="30" t="s">
        <v>25</v>
      </c>
      <c r="M141" s="29"/>
      <c r="N141"/>
      <c r="O141" s="67"/>
    </row>
    <row r="142" spans="1:15" ht="17.25" hidden="1" customHeight="1">
      <c r="A142" s="1"/>
      <c r="B142" s="30" t="str">
        <f t="shared" si="145"/>
        <v>ECOLE PETANQUE 1</v>
      </c>
      <c r="C142" s="20">
        <f t="shared" si="151"/>
        <v>0</v>
      </c>
      <c r="D142" s="1">
        <f t="shared" si="151"/>
        <v>0</v>
      </c>
      <c r="E142" s="1">
        <f t="shared" si="151"/>
        <v>0</v>
      </c>
      <c r="F142" s="1">
        <f t="shared" si="151"/>
        <v>0</v>
      </c>
      <c r="G142" s="1">
        <f t="shared" si="151"/>
        <v>0</v>
      </c>
      <c r="H142" s="1">
        <f t="shared" si="151"/>
        <v>0</v>
      </c>
      <c r="I142" s="5">
        <f t="shared" si="149"/>
        <v>0</v>
      </c>
      <c r="J142" s="12">
        <f t="shared" si="150"/>
        <v>0</v>
      </c>
      <c r="K142" s="20"/>
      <c r="L142" s="30" t="s">
        <v>25</v>
      </c>
      <c r="M142" s="29"/>
      <c r="N142"/>
      <c r="O142" s="67"/>
    </row>
    <row r="143" spans="1:15" ht="17.25" hidden="1" customHeight="1">
      <c r="A143" s="1"/>
      <c r="B143" s="30" t="str">
        <f t="shared" si="145"/>
        <v>SAUGUES 2</v>
      </c>
      <c r="C143" s="20">
        <f t="shared" si="151"/>
        <v>0</v>
      </c>
      <c r="D143" s="1">
        <f t="shared" si="151"/>
        <v>0</v>
      </c>
      <c r="E143" s="1">
        <f t="shared" si="151"/>
        <v>0</v>
      </c>
      <c r="F143" s="1">
        <f t="shared" si="151"/>
        <v>0</v>
      </c>
      <c r="G143" s="1">
        <f t="shared" si="151"/>
        <v>0</v>
      </c>
      <c r="H143" s="1">
        <f t="shared" si="151"/>
        <v>0</v>
      </c>
      <c r="I143" s="5">
        <f t="shared" si="149"/>
        <v>0</v>
      </c>
      <c r="J143" s="12">
        <f t="shared" si="150"/>
        <v>0</v>
      </c>
      <c r="K143" s="20"/>
      <c r="L143" s="30" t="s">
        <v>25</v>
      </c>
      <c r="M143" s="29"/>
      <c r="N143"/>
      <c r="O143" s="67"/>
    </row>
    <row r="144" spans="1:15" ht="17.25" hidden="1" customHeight="1">
      <c r="A144" s="1"/>
      <c r="B144" s="30" t="str">
        <f t="shared" si="145"/>
        <v>BRIVES 4</v>
      </c>
      <c r="C144" s="20">
        <f t="shared" si="151"/>
        <v>0</v>
      </c>
      <c r="D144" s="1">
        <f t="shared" si="151"/>
        <v>0</v>
      </c>
      <c r="E144" s="1">
        <f t="shared" si="151"/>
        <v>0</v>
      </c>
      <c r="F144" s="1">
        <f t="shared" si="151"/>
        <v>0</v>
      </c>
      <c r="G144" s="1">
        <f t="shared" si="151"/>
        <v>0</v>
      </c>
      <c r="H144" s="1">
        <f t="shared" si="151"/>
        <v>0</v>
      </c>
      <c r="I144" s="5">
        <f t="shared" si="149"/>
        <v>0</v>
      </c>
      <c r="J144" s="12">
        <f t="shared" si="150"/>
        <v>0</v>
      </c>
      <c r="K144" s="20"/>
      <c r="L144" s="30" t="s">
        <v>25</v>
      </c>
      <c r="M144" s="29"/>
      <c r="N144"/>
      <c r="O144" s="67"/>
    </row>
    <row r="145" spans="1:15" ht="17.25" hidden="1" customHeight="1">
      <c r="A145" s="1"/>
      <c r="B145" s="30">
        <f t="shared" si="145"/>
        <v>0</v>
      </c>
      <c r="C145" s="20">
        <f t="shared" si="151"/>
        <v>0</v>
      </c>
      <c r="D145" s="1">
        <f t="shared" si="151"/>
        <v>0</v>
      </c>
      <c r="E145" s="1">
        <f t="shared" si="151"/>
        <v>0</v>
      </c>
      <c r="F145" s="1">
        <f t="shared" si="151"/>
        <v>0</v>
      </c>
      <c r="G145" s="1">
        <f t="shared" si="151"/>
        <v>0</v>
      </c>
      <c r="H145" s="1">
        <f t="shared" si="151"/>
        <v>0</v>
      </c>
      <c r="I145" s="5">
        <f t="shared" si="149"/>
        <v>0</v>
      </c>
      <c r="J145" s="12">
        <f t="shared" si="150"/>
        <v>0</v>
      </c>
      <c r="K145" s="20"/>
      <c r="L145" s="30" t="s">
        <v>25</v>
      </c>
      <c r="M145" s="29"/>
      <c r="N145"/>
      <c r="O145" s="67"/>
    </row>
    <row r="146" spans="1:15" ht="17.25" hidden="1" customHeight="1">
      <c r="A146" s="1"/>
      <c r="B146" s="30" t="str">
        <f t="shared" si="145"/>
        <v>équipe B</v>
      </c>
      <c r="C146" s="20" t="str">
        <f t="shared" si="151"/>
        <v>Points</v>
      </c>
      <c r="D146" s="1" t="str">
        <f t="shared" si="151"/>
        <v>Parties gagnées</v>
      </c>
      <c r="E146" s="1" t="str">
        <f t="shared" si="151"/>
        <v>GA</v>
      </c>
      <c r="F146" s="1" t="str">
        <f t="shared" si="151"/>
        <v>G</v>
      </c>
      <c r="G146" s="1" t="str">
        <f t="shared" si="151"/>
        <v>N</v>
      </c>
      <c r="H146" s="1" t="str">
        <f t="shared" si="151"/>
        <v>P</v>
      </c>
      <c r="I146" s="5" t="e">
        <f t="shared" si="149"/>
        <v>#VALUE!</v>
      </c>
      <c r="J146" s="12" t="e">
        <f t="shared" si="150"/>
        <v>#VALUE!</v>
      </c>
      <c r="K146" s="20"/>
      <c r="L146" s="30" t="s">
        <v>25</v>
      </c>
      <c r="M146" s="29"/>
      <c r="N146"/>
      <c r="O146" s="67"/>
    </row>
    <row r="147" spans="1:15" ht="17.25" hidden="1" customHeight="1">
      <c r="A147" s="1"/>
      <c r="B147" s="30" t="str">
        <f t="shared" si="145"/>
        <v>St GEORGES D'AURAC</v>
      </c>
      <c r="C147" s="20">
        <f t="shared" si="151"/>
        <v>0</v>
      </c>
      <c r="D147" s="1">
        <f t="shared" si="151"/>
        <v>0</v>
      </c>
      <c r="E147" s="1">
        <f t="shared" si="151"/>
        <v>0</v>
      </c>
      <c r="F147" s="1">
        <f t="shared" si="151"/>
        <v>0</v>
      </c>
      <c r="G147" s="1">
        <f t="shared" si="151"/>
        <v>0</v>
      </c>
      <c r="H147" s="1">
        <f t="shared" si="151"/>
        <v>0</v>
      </c>
      <c r="I147" s="5">
        <f t="shared" si="149"/>
        <v>0</v>
      </c>
      <c r="J147" s="12">
        <f t="shared" si="150"/>
        <v>0</v>
      </c>
      <c r="K147" s="20"/>
      <c r="L147" s="30" t="s">
        <v>25</v>
      </c>
      <c r="M147" s="29"/>
      <c r="N147"/>
      <c r="O147" s="67"/>
    </row>
    <row r="148" spans="1:15" ht="17.25" hidden="1" customHeight="1">
      <c r="A148" s="1"/>
      <c r="B148" s="30" t="str">
        <f t="shared" si="145"/>
        <v>LAUSSONNE 1</v>
      </c>
      <c r="C148" s="20">
        <f t="shared" si="151"/>
        <v>0</v>
      </c>
      <c r="D148" s="1">
        <f t="shared" si="151"/>
        <v>0</v>
      </c>
      <c r="E148" s="1">
        <f t="shared" si="151"/>
        <v>0</v>
      </c>
      <c r="F148" s="1">
        <f t="shared" si="151"/>
        <v>0</v>
      </c>
      <c r="G148" s="1">
        <f t="shared" si="151"/>
        <v>0</v>
      </c>
      <c r="H148" s="1">
        <f t="shared" si="151"/>
        <v>0</v>
      </c>
      <c r="I148" s="5">
        <f t="shared" si="149"/>
        <v>0</v>
      </c>
      <c r="J148" s="12">
        <f t="shared" si="150"/>
        <v>0</v>
      </c>
      <c r="K148" s="20"/>
      <c r="L148" s="30" t="s">
        <v>25</v>
      </c>
      <c r="M148" s="29"/>
      <c r="N148"/>
      <c r="O148" s="67"/>
    </row>
    <row r="149" spans="1:15" ht="17.25" hidden="1" customHeight="1">
      <c r="A149" s="1"/>
      <c r="B149" s="30" t="str">
        <f t="shared" si="145"/>
        <v>St GERMAIN L. 1</v>
      </c>
      <c r="C149" s="20">
        <f t="shared" si="151"/>
        <v>0</v>
      </c>
      <c r="D149" s="1">
        <f t="shared" si="151"/>
        <v>0</v>
      </c>
      <c r="E149" s="1">
        <f t="shared" si="151"/>
        <v>0</v>
      </c>
      <c r="F149" s="1">
        <f t="shared" si="151"/>
        <v>0</v>
      </c>
      <c r="G149" s="1">
        <f t="shared" si="151"/>
        <v>0</v>
      </c>
      <c r="H149" s="1">
        <f t="shared" si="151"/>
        <v>0</v>
      </c>
      <c r="I149" s="5">
        <f t="shared" si="149"/>
        <v>0</v>
      </c>
      <c r="J149" s="12">
        <f t="shared" si="150"/>
        <v>0</v>
      </c>
      <c r="K149" s="20"/>
      <c r="L149" s="30" t="s">
        <v>25</v>
      </c>
      <c r="M149" s="29"/>
      <c r="N149"/>
      <c r="O149" s="67"/>
    </row>
    <row r="150" spans="1:15" ht="17.25" hidden="1" customHeight="1">
      <c r="A150" s="1"/>
      <c r="B150" s="30" t="str">
        <f t="shared" si="145"/>
        <v>exempt</v>
      </c>
      <c r="C150" s="20">
        <f t="shared" si="151"/>
        <v>0</v>
      </c>
      <c r="D150" s="1">
        <f t="shared" si="151"/>
        <v>0</v>
      </c>
      <c r="E150" s="1">
        <f t="shared" si="151"/>
        <v>0</v>
      </c>
      <c r="F150" s="1">
        <f t="shared" si="151"/>
        <v>0</v>
      </c>
      <c r="G150" s="1">
        <f t="shared" si="151"/>
        <v>0</v>
      </c>
      <c r="H150" s="1">
        <f t="shared" si="151"/>
        <v>0</v>
      </c>
      <c r="I150" s="5">
        <f t="shared" si="149"/>
        <v>0</v>
      </c>
      <c r="J150" s="12">
        <f t="shared" si="150"/>
        <v>0</v>
      </c>
      <c r="K150" s="20"/>
      <c r="L150" s="30" t="s">
        <v>25</v>
      </c>
      <c r="M150" s="29"/>
      <c r="N150"/>
      <c r="O150" s="67"/>
    </row>
    <row r="151" spans="1:15" ht="17.25" hidden="1" customHeight="1">
      <c r="A151" s="1"/>
      <c r="B151" s="30">
        <f t="shared" ref="B151:B168" si="152">L67</f>
        <v>0</v>
      </c>
      <c r="C151" s="20">
        <f t="shared" ref="C151:H166" si="153">IF(M67="",0,M67)</f>
        <v>0</v>
      </c>
      <c r="D151" s="1">
        <f t="shared" si="153"/>
        <v>0</v>
      </c>
      <c r="E151" s="1">
        <f t="shared" si="153"/>
        <v>0</v>
      </c>
      <c r="F151" s="1">
        <f t="shared" si="153"/>
        <v>0</v>
      </c>
      <c r="G151" s="1">
        <f t="shared" si="153"/>
        <v>0</v>
      </c>
      <c r="H151" s="1">
        <f t="shared" si="153"/>
        <v>0</v>
      </c>
      <c r="I151" s="5">
        <f t="shared" si="149"/>
        <v>0</v>
      </c>
      <c r="J151" s="12">
        <f t="shared" si="150"/>
        <v>0</v>
      </c>
      <c r="K151" s="20"/>
      <c r="L151" s="30" t="s">
        <v>25</v>
      </c>
      <c r="M151" s="29"/>
      <c r="N151"/>
      <c r="O151" s="67"/>
    </row>
    <row r="152" spans="1:15" ht="17.25" hidden="1" customHeight="1">
      <c r="A152" s="1"/>
      <c r="B152" s="30" t="str">
        <f t="shared" si="152"/>
        <v>équipe B</v>
      </c>
      <c r="C152" s="20" t="str">
        <f t="shared" si="153"/>
        <v>Points</v>
      </c>
      <c r="D152" s="1" t="str">
        <f t="shared" si="153"/>
        <v>Parties gagnées</v>
      </c>
      <c r="E152" s="1" t="str">
        <f t="shared" si="153"/>
        <v>GA</v>
      </c>
      <c r="F152" s="1" t="str">
        <f t="shared" si="153"/>
        <v>G</v>
      </c>
      <c r="G152" s="1" t="str">
        <f t="shared" si="153"/>
        <v>N</v>
      </c>
      <c r="H152" s="1" t="str">
        <f t="shared" si="153"/>
        <v>P</v>
      </c>
      <c r="I152" s="5" t="e">
        <f t="shared" si="149"/>
        <v>#VALUE!</v>
      </c>
      <c r="J152" s="12" t="e">
        <f t="shared" si="150"/>
        <v>#VALUE!</v>
      </c>
      <c r="K152" s="20"/>
      <c r="L152" s="30" t="s">
        <v>25</v>
      </c>
      <c r="M152" s="29"/>
      <c r="N152"/>
      <c r="O152" s="67"/>
    </row>
    <row r="153" spans="1:15" ht="17.25" hidden="1" customHeight="1">
      <c r="A153" s="1"/>
      <c r="B153" s="30" t="str">
        <f t="shared" si="152"/>
        <v>LANDOS 3</v>
      </c>
      <c r="C153" s="20">
        <f t="shared" si="153"/>
        <v>0</v>
      </c>
      <c r="D153" s="1">
        <f t="shared" si="153"/>
        <v>0</v>
      </c>
      <c r="E153" s="1">
        <f t="shared" si="153"/>
        <v>0</v>
      </c>
      <c r="F153" s="1">
        <f t="shared" si="153"/>
        <v>0</v>
      </c>
      <c r="G153" s="1">
        <f t="shared" si="153"/>
        <v>0</v>
      </c>
      <c r="H153" s="1">
        <f t="shared" si="153"/>
        <v>0</v>
      </c>
      <c r="I153" s="5">
        <f t="shared" si="149"/>
        <v>0</v>
      </c>
      <c r="J153" s="12">
        <f t="shared" si="150"/>
        <v>0</v>
      </c>
      <c r="K153" s="20"/>
      <c r="L153" s="30" t="s">
        <v>25</v>
      </c>
      <c r="M153" s="29"/>
      <c r="N153"/>
      <c r="O153" s="67"/>
    </row>
    <row r="154" spans="1:15" ht="17.25" hidden="1" customHeight="1">
      <c r="A154" s="1"/>
      <c r="B154" s="30" t="str">
        <f t="shared" si="152"/>
        <v>ECOLE PETANQUE 1</v>
      </c>
      <c r="C154" s="20">
        <f t="shared" si="153"/>
        <v>0</v>
      </c>
      <c r="D154" s="1">
        <f t="shared" si="153"/>
        <v>0</v>
      </c>
      <c r="E154" s="1">
        <f t="shared" si="153"/>
        <v>0</v>
      </c>
      <c r="F154" s="1">
        <f t="shared" si="153"/>
        <v>0</v>
      </c>
      <c r="G154" s="1">
        <f t="shared" si="153"/>
        <v>0</v>
      </c>
      <c r="H154" s="1">
        <f t="shared" si="153"/>
        <v>0</v>
      </c>
      <c r="I154" s="5">
        <f t="shared" si="149"/>
        <v>0</v>
      </c>
      <c r="J154" s="12">
        <f t="shared" si="150"/>
        <v>0</v>
      </c>
      <c r="K154" s="20"/>
      <c r="L154" s="30" t="s">
        <v>25</v>
      </c>
      <c r="M154" s="29"/>
      <c r="N154"/>
      <c r="O154" s="67"/>
    </row>
    <row r="155" spans="1:15" ht="17.25" hidden="1" customHeight="1">
      <c r="A155" s="1"/>
      <c r="B155" s="30" t="str">
        <f t="shared" si="152"/>
        <v>St GERMAIN L. 1</v>
      </c>
      <c r="C155" s="20">
        <f t="shared" si="153"/>
        <v>0</v>
      </c>
      <c r="D155" s="1">
        <f t="shared" si="153"/>
        <v>0</v>
      </c>
      <c r="E155" s="1">
        <f t="shared" si="153"/>
        <v>0</v>
      </c>
      <c r="F155" s="1">
        <f t="shared" si="153"/>
        <v>0</v>
      </c>
      <c r="G155" s="1">
        <f t="shared" si="153"/>
        <v>0</v>
      </c>
      <c r="H155" s="1">
        <f t="shared" si="153"/>
        <v>0</v>
      </c>
      <c r="I155" s="5">
        <f t="shared" si="149"/>
        <v>0</v>
      </c>
      <c r="J155" s="12">
        <f t="shared" si="150"/>
        <v>0</v>
      </c>
      <c r="K155" s="20"/>
      <c r="L155" s="30" t="s">
        <v>25</v>
      </c>
      <c r="M155" s="29"/>
      <c r="N155"/>
      <c r="O155" s="67"/>
    </row>
    <row r="156" spans="1:15" ht="17.25" hidden="1" customHeight="1">
      <c r="A156" s="1"/>
      <c r="B156" s="30" t="str">
        <f t="shared" si="152"/>
        <v>BRIVES 4</v>
      </c>
      <c r="C156" s="20">
        <f t="shared" si="153"/>
        <v>0</v>
      </c>
      <c r="D156" s="1">
        <f t="shared" si="153"/>
        <v>0</v>
      </c>
      <c r="E156" s="1">
        <f t="shared" si="153"/>
        <v>0</v>
      </c>
      <c r="F156" s="1">
        <f t="shared" si="153"/>
        <v>0</v>
      </c>
      <c r="G156" s="1">
        <f t="shared" si="153"/>
        <v>0</v>
      </c>
      <c r="H156" s="1">
        <f t="shared" si="153"/>
        <v>0</v>
      </c>
      <c r="I156" s="5">
        <f t="shared" si="149"/>
        <v>0</v>
      </c>
      <c r="J156" s="12">
        <f t="shared" si="150"/>
        <v>0</v>
      </c>
      <c r="K156" s="20"/>
      <c r="L156" s="30" t="s">
        <v>25</v>
      </c>
      <c r="M156" s="29"/>
      <c r="N156"/>
      <c r="O156" s="67"/>
    </row>
    <row r="157" spans="1:15" ht="17.25" hidden="1" customHeight="1">
      <c r="A157" s="1"/>
      <c r="B157" s="30">
        <f t="shared" si="152"/>
        <v>0</v>
      </c>
      <c r="C157" s="20">
        <f t="shared" si="153"/>
        <v>0</v>
      </c>
      <c r="D157" s="1">
        <f t="shared" si="153"/>
        <v>0</v>
      </c>
      <c r="E157" s="1">
        <f t="shared" si="153"/>
        <v>0</v>
      </c>
      <c r="F157" s="1">
        <f t="shared" si="153"/>
        <v>0</v>
      </c>
      <c r="G157" s="1">
        <f t="shared" si="153"/>
        <v>0</v>
      </c>
      <c r="H157" s="1">
        <f t="shared" si="153"/>
        <v>0</v>
      </c>
      <c r="I157" s="5">
        <f t="shared" si="149"/>
        <v>0</v>
      </c>
      <c r="J157" s="12">
        <f t="shared" si="150"/>
        <v>0</v>
      </c>
      <c r="K157" s="20"/>
      <c r="L157" s="30" t="s">
        <v>25</v>
      </c>
      <c r="M157" s="29"/>
      <c r="N157"/>
      <c r="O157" s="67"/>
    </row>
    <row r="158" spans="1:15" ht="17.25" hidden="1" customHeight="1">
      <c r="A158" s="1"/>
      <c r="B158" s="30" t="str">
        <f t="shared" si="152"/>
        <v>équipe B</v>
      </c>
      <c r="C158" s="20" t="str">
        <f t="shared" si="153"/>
        <v>Points</v>
      </c>
      <c r="D158" s="1" t="str">
        <f t="shared" si="153"/>
        <v>Parties gagnées</v>
      </c>
      <c r="E158" s="1" t="str">
        <f t="shared" si="153"/>
        <v>GA</v>
      </c>
      <c r="F158" s="1" t="str">
        <f t="shared" si="153"/>
        <v>G</v>
      </c>
      <c r="G158" s="1" t="str">
        <f t="shared" si="153"/>
        <v>N</v>
      </c>
      <c r="H158" s="1" t="str">
        <f t="shared" si="153"/>
        <v>P</v>
      </c>
      <c r="I158" s="5" t="e">
        <f t="shared" si="149"/>
        <v>#VALUE!</v>
      </c>
      <c r="J158" s="12" t="e">
        <f t="shared" si="150"/>
        <v>#VALUE!</v>
      </c>
      <c r="K158" s="20"/>
      <c r="L158" s="30" t="s">
        <v>25</v>
      </c>
      <c r="M158" s="29"/>
      <c r="N158"/>
      <c r="O158" s="67"/>
    </row>
    <row r="159" spans="1:15" ht="17.25" hidden="1" customHeight="1">
      <c r="A159" s="1"/>
      <c r="B159" s="30" t="str">
        <f t="shared" si="152"/>
        <v>St GEORGES D'AURAC</v>
      </c>
      <c r="C159" s="20">
        <f t="shared" si="153"/>
        <v>0</v>
      </c>
      <c r="D159" s="1">
        <f t="shared" si="153"/>
        <v>0</v>
      </c>
      <c r="E159" s="1">
        <f t="shared" si="153"/>
        <v>0</v>
      </c>
      <c r="F159" s="1">
        <f t="shared" si="153"/>
        <v>0</v>
      </c>
      <c r="G159" s="1">
        <f t="shared" si="153"/>
        <v>0</v>
      </c>
      <c r="H159" s="1">
        <f t="shared" si="153"/>
        <v>0</v>
      </c>
      <c r="I159" s="5">
        <f t="shared" si="149"/>
        <v>0</v>
      </c>
      <c r="J159" s="12">
        <f t="shared" si="150"/>
        <v>0</v>
      </c>
      <c r="K159" s="20"/>
      <c r="L159" s="30" t="s">
        <v>25</v>
      </c>
      <c r="M159" s="29"/>
      <c r="N159"/>
      <c r="O159" s="67"/>
    </row>
    <row r="160" spans="1:15" ht="17.25" hidden="1" customHeight="1">
      <c r="A160" s="1"/>
      <c r="B160" s="30" t="str">
        <f t="shared" si="152"/>
        <v>LAUSSONNE 1</v>
      </c>
      <c r="C160" s="20">
        <f t="shared" si="153"/>
        <v>0</v>
      </c>
      <c r="D160" s="1">
        <f t="shared" si="153"/>
        <v>0</v>
      </c>
      <c r="E160" s="1">
        <f t="shared" si="153"/>
        <v>0</v>
      </c>
      <c r="F160" s="1">
        <f t="shared" si="153"/>
        <v>0</v>
      </c>
      <c r="G160" s="1">
        <f t="shared" si="153"/>
        <v>0</v>
      </c>
      <c r="H160" s="1">
        <f t="shared" si="153"/>
        <v>0</v>
      </c>
      <c r="I160" s="5">
        <f t="shared" si="149"/>
        <v>0</v>
      </c>
      <c r="J160" s="12">
        <f t="shared" si="150"/>
        <v>0</v>
      </c>
      <c r="K160" s="20"/>
      <c r="L160" s="30" t="s">
        <v>25</v>
      </c>
      <c r="M160" s="29"/>
      <c r="N160"/>
      <c r="O160" s="67"/>
    </row>
    <row r="161" spans="1:21" ht="17.25" hidden="1" customHeight="1">
      <c r="A161" s="1"/>
      <c r="B161" s="30" t="str">
        <f t="shared" si="152"/>
        <v>ECOLE PETANQUE 1</v>
      </c>
      <c r="C161" s="20">
        <f t="shared" si="153"/>
        <v>0</v>
      </c>
      <c r="D161" s="1">
        <f t="shared" si="153"/>
        <v>0</v>
      </c>
      <c r="E161" s="1">
        <f t="shared" si="153"/>
        <v>0</v>
      </c>
      <c r="F161" s="1">
        <f t="shared" si="153"/>
        <v>0</v>
      </c>
      <c r="G161" s="1">
        <f t="shared" si="153"/>
        <v>0</v>
      </c>
      <c r="H161" s="1">
        <f t="shared" si="153"/>
        <v>0</v>
      </c>
      <c r="I161" s="5">
        <f t="shared" si="149"/>
        <v>0</v>
      </c>
      <c r="J161" s="12">
        <f t="shared" si="150"/>
        <v>0</v>
      </c>
      <c r="K161" s="20"/>
      <c r="L161" s="30" t="s">
        <v>25</v>
      </c>
      <c r="M161" s="29"/>
      <c r="N161"/>
      <c r="O161" s="67"/>
    </row>
    <row r="162" spans="1:21" ht="17.25" hidden="1" customHeight="1">
      <c r="A162" s="1"/>
      <c r="B162" s="30" t="str">
        <f t="shared" si="152"/>
        <v>SAUGUES 2</v>
      </c>
      <c r="C162" s="20">
        <f t="shared" si="153"/>
        <v>0</v>
      </c>
      <c r="D162" s="1">
        <f t="shared" si="153"/>
        <v>0</v>
      </c>
      <c r="E162" s="1">
        <f t="shared" si="153"/>
        <v>0</v>
      </c>
      <c r="F162" s="1">
        <f t="shared" si="153"/>
        <v>0</v>
      </c>
      <c r="G162" s="1">
        <f t="shared" si="153"/>
        <v>0</v>
      </c>
      <c r="H162" s="1">
        <f t="shared" si="153"/>
        <v>0</v>
      </c>
      <c r="I162" s="5">
        <f t="shared" si="149"/>
        <v>0</v>
      </c>
      <c r="J162" s="12">
        <f t="shared" si="150"/>
        <v>0</v>
      </c>
      <c r="K162" s="20"/>
      <c r="L162" s="30" t="s">
        <v>25</v>
      </c>
      <c r="M162" s="29"/>
      <c r="N162"/>
      <c r="O162" s="67"/>
    </row>
    <row r="163" spans="1:21" ht="17.25" hidden="1" customHeight="1">
      <c r="A163" s="1"/>
      <c r="B163" s="30">
        <f t="shared" si="152"/>
        <v>0</v>
      </c>
      <c r="C163" s="20">
        <f t="shared" si="153"/>
        <v>0</v>
      </c>
      <c r="D163" s="1">
        <f t="shared" si="153"/>
        <v>0</v>
      </c>
      <c r="E163" s="1">
        <f t="shared" si="153"/>
        <v>0</v>
      </c>
      <c r="F163" s="1">
        <f t="shared" si="153"/>
        <v>0</v>
      </c>
      <c r="G163" s="1">
        <f t="shared" si="153"/>
        <v>0</v>
      </c>
      <c r="H163" s="1">
        <f t="shared" si="153"/>
        <v>0</v>
      </c>
      <c r="I163" s="5">
        <f t="shared" si="149"/>
        <v>0</v>
      </c>
      <c r="J163" s="12">
        <f t="shared" si="150"/>
        <v>0</v>
      </c>
      <c r="K163" s="20"/>
      <c r="L163" s="30" t="s">
        <v>25</v>
      </c>
      <c r="M163" s="29"/>
      <c r="N163"/>
      <c r="O163" s="67"/>
    </row>
    <row r="164" spans="1:21" ht="17.25" hidden="1" customHeight="1">
      <c r="A164" s="1"/>
      <c r="B164" s="30" t="str">
        <f t="shared" si="152"/>
        <v>équipe B</v>
      </c>
      <c r="C164" s="20" t="str">
        <f t="shared" si="153"/>
        <v>Points</v>
      </c>
      <c r="D164" s="1" t="str">
        <f t="shared" si="153"/>
        <v>Parties gagnées</v>
      </c>
      <c r="E164" s="1" t="str">
        <f t="shared" si="153"/>
        <v>GA</v>
      </c>
      <c r="F164" s="1" t="str">
        <f t="shared" si="153"/>
        <v>G</v>
      </c>
      <c r="G164" s="1" t="str">
        <f t="shared" si="153"/>
        <v>N</v>
      </c>
      <c r="H164" s="1" t="str">
        <f t="shared" si="153"/>
        <v>P</v>
      </c>
      <c r="I164" s="5" t="e">
        <f t="shared" si="149"/>
        <v>#VALUE!</v>
      </c>
      <c r="J164" s="12" t="e">
        <f t="shared" si="150"/>
        <v>#VALUE!</v>
      </c>
      <c r="K164" s="20"/>
      <c r="L164" s="30" t="s">
        <v>25</v>
      </c>
      <c r="M164" s="29"/>
      <c r="N164"/>
      <c r="O164" s="67"/>
    </row>
    <row r="165" spans="1:21" ht="17.25" hidden="1" customHeight="1">
      <c r="A165" s="1"/>
      <c r="B165" s="30" t="str">
        <f t="shared" si="152"/>
        <v>LANDOS 3</v>
      </c>
      <c r="C165" s="20">
        <f t="shared" si="153"/>
        <v>0</v>
      </c>
      <c r="D165" s="1">
        <f t="shared" si="153"/>
        <v>0</v>
      </c>
      <c r="E165" s="1">
        <f t="shared" si="153"/>
        <v>0</v>
      </c>
      <c r="F165" s="1">
        <f t="shared" si="153"/>
        <v>0</v>
      </c>
      <c r="G165" s="1">
        <f t="shared" si="153"/>
        <v>0</v>
      </c>
      <c r="H165" s="1">
        <f t="shared" si="153"/>
        <v>0</v>
      </c>
      <c r="I165" s="5">
        <f t="shared" si="149"/>
        <v>0</v>
      </c>
      <c r="J165" s="12">
        <f t="shared" si="150"/>
        <v>0</v>
      </c>
      <c r="K165" s="20"/>
      <c r="L165" s="30" t="s">
        <v>25</v>
      </c>
      <c r="M165" s="29"/>
      <c r="N165"/>
      <c r="O165" s="67"/>
    </row>
    <row r="166" spans="1:21" ht="17.25" hidden="1" customHeight="1">
      <c r="A166" s="1"/>
      <c r="B166" s="30" t="str">
        <f t="shared" si="152"/>
        <v>St GERMAIN L. 1</v>
      </c>
      <c r="C166" s="20">
        <f t="shared" si="153"/>
        <v>0</v>
      </c>
      <c r="D166" s="1">
        <f t="shared" si="153"/>
        <v>0</v>
      </c>
      <c r="E166" s="1">
        <f t="shared" si="153"/>
        <v>0</v>
      </c>
      <c r="F166" s="1">
        <f t="shared" si="153"/>
        <v>0</v>
      </c>
      <c r="G166" s="1">
        <f t="shared" si="153"/>
        <v>0</v>
      </c>
      <c r="H166" s="1">
        <f t="shared" si="153"/>
        <v>0</v>
      </c>
      <c r="I166" s="5">
        <f t="shared" si="149"/>
        <v>0</v>
      </c>
      <c r="J166" s="12">
        <f t="shared" si="150"/>
        <v>0</v>
      </c>
      <c r="K166" s="20"/>
      <c r="L166" s="30" t="s">
        <v>25</v>
      </c>
      <c r="M166" s="29"/>
      <c r="N166"/>
      <c r="O166" s="67"/>
    </row>
    <row r="167" spans="1:21" ht="17.25" hidden="1" customHeight="1">
      <c r="A167" s="1"/>
      <c r="B167" s="30" t="str">
        <f t="shared" si="152"/>
        <v>BRIVES 4</v>
      </c>
      <c r="C167" s="20">
        <f t="shared" ref="C167:H168" si="154">IF(M83="",0,M83)</f>
        <v>0</v>
      </c>
      <c r="D167" s="1">
        <f t="shared" si="154"/>
        <v>0</v>
      </c>
      <c r="E167" s="1">
        <f t="shared" si="154"/>
        <v>0</v>
      </c>
      <c r="F167" s="1">
        <f t="shared" si="154"/>
        <v>0</v>
      </c>
      <c r="G167" s="1">
        <f t="shared" si="154"/>
        <v>0</v>
      </c>
      <c r="H167" s="1">
        <f t="shared" si="154"/>
        <v>0</v>
      </c>
      <c r="I167" s="5">
        <f t="shared" si="149"/>
        <v>0</v>
      </c>
      <c r="J167" s="12">
        <f t="shared" si="150"/>
        <v>0</v>
      </c>
      <c r="K167" s="20"/>
      <c r="L167" s="30" t="s">
        <v>25</v>
      </c>
      <c r="M167" s="29"/>
      <c r="N167"/>
      <c r="O167" s="67"/>
    </row>
    <row r="168" spans="1:21" ht="17.25" hidden="1" customHeight="1">
      <c r="A168" s="1"/>
      <c r="B168" s="30" t="str">
        <f t="shared" si="152"/>
        <v>exempt</v>
      </c>
      <c r="C168" s="20">
        <f t="shared" si="154"/>
        <v>0</v>
      </c>
      <c r="D168" s="1">
        <f t="shared" si="154"/>
        <v>0</v>
      </c>
      <c r="E168" s="1">
        <f t="shared" si="154"/>
        <v>0</v>
      </c>
      <c r="F168" s="1">
        <f t="shared" si="154"/>
        <v>0</v>
      </c>
      <c r="G168" s="1">
        <f t="shared" si="154"/>
        <v>0</v>
      </c>
      <c r="H168" s="1">
        <f t="shared" si="154"/>
        <v>0</v>
      </c>
      <c r="I168" s="5">
        <f t="shared" si="149"/>
        <v>0</v>
      </c>
      <c r="J168" s="12">
        <f t="shared" si="150"/>
        <v>0</v>
      </c>
      <c r="K168" s="20"/>
      <c r="L168" s="30" t="s">
        <v>25</v>
      </c>
      <c r="M168" s="29"/>
      <c r="N168"/>
      <c r="O168" s="67"/>
    </row>
    <row r="169" spans="1:21" ht="17.25" hidden="1" customHeight="1">
      <c r="I169" s="5" t="str">
        <f t="shared" si="149"/>
        <v/>
      </c>
      <c r="J169" s="12">
        <f t="shared" si="150"/>
        <v>0</v>
      </c>
    </row>
    <row r="170" spans="1:21" ht="13.5" customHeight="1">
      <c r="I170" s="7"/>
    </row>
    <row r="171" spans="1:21" ht="32.25" customHeight="1">
      <c r="I171" s="7"/>
      <c r="L171" s="58" t="str">
        <f>B1</f>
        <v>DIVISION 2</v>
      </c>
      <c r="M171" s="58" t="str">
        <f>C1</f>
        <v>POULE 2</v>
      </c>
      <c r="N171" s="61"/>
      <c r="O171" s="66"/>
      <c r="P171" s="66"/>
      <c r="Q171" s="46" t="s">
        <v>38</v>
      </c>
    </row>
    <row r="172" spans="1:21" ht="18.75" customHeight="1">
      <c r="I172" s="7"/>
      <c r="K172"/>
      <c r="L172"/>
      <c r="M172" s="44" t="s">
        <v>39</v>
      </c>
      <c r="N172"/>
      <c r="O172"/>
      <c r="P172"/>
      <c r="Q172"/>
      <c r="R172"/>
      <c r="S172"/>
      <c r="T172"/>
    </row>
    <row r="173" spans="1:21" s="7" customFormat="1" ht="45">
      <c r="K173" s="7" t="s">
        <v>40</v>
      </c>
      <c r="L173" s="45" t="s">
        <v>41</v>
      </c>
      <c r="M173" s="7" t="s">
        <v>42</v>
      </c>
      <c r="N173" s="47" t="s">
        <v>43</v>
      </c>
      <c r="O173" s="47" t="s">
        <v>44</v>
      </c>
      <c r="P173" s="47" t="s">
        <v>23</v>
      </c>
      <c r="Q173" s="47" t="s">
        <v>45</v>
      </c>
      <c r="R173" s="47" t="s">
        <v>46</v>
      </c>
      <c r="S173" s="47" t="s">
        <v>47</v>
      </c>
      <c r="T173" t="s">
        <v>48</v>
      </c>
    </row>
    <row r="174" spans="1:21" ht="18.75" customHeight="1">
      <c r="B174" s="81" t="s">
        <v>49</v>
      </c>
      <c r="C174" s="82"/>
      <c r="K174" s="20">
        <v>1</v>
      </c>
      <c r="L174" s="43" t="s">
        <v>88</v>
      </c>
      <c r="M174" s="42">
        <v>12</v>
      </c>
      <c r="N174" s="4">
        <v>68</v>
      </c>
      <c r="O174" s="71">
        <v>106</v>
      </c>
      <c r="P174" s="71">
        <v>30</v>
      </c>
      <c r="Q174" s="71">
        <v>4</v>
      </c>
      <c r="R174" s="71">
        <v>0</v>
      </c>
      <c r="S174" s="71">
        <v>0</v>
      </c>
      <c r="T174" s="70">
        <v>12068106030</v>
      </c>
      <c r="U174">
        <f>M174</f>
        <v>12</v>
      </c>
    </row>
    <row r="175" spans="1:21">
      <c r="B175" s="82"/>
      <c r="C175" s="82"/>
      <c r="K175" s="20">
        <f>IF(U175=U174,"-",2)</f>
        <v>2</v>
      </c>
      <c r="L175" s="43" t="s">
        <v>92</v>
      </c>
      <c r="M175" s="42">
        <v>8</v>
      </c>
      <c r="N175" s="4">
        <v>44</v>
      </c>
      <c r="O175" s="71">
        <v>76</v>
      </c>
      <c r="P175" s="71">
        <v>25</v>
      </c>
      <c r="Q175" s="71">
        <v>2</v>
      </c>
      <c r="R175" s="71">
        <v>1</v>
      </c>
      <c r="S175" s="71">
        <v>0</v>
      </c>
      <c r="T175" s="70">
        <v>8044076025</v>
      </c>
      <c r="U175">
        <f t="shared" ref="U175:U181" si="155">M175</f>
        <v>8</v>
      </c>
    </row>
    <row r="176" spans="1:21">
      <c r="B176" s="82"/>
      <c r="C176" s="82"/>
      <c r="K176" s="20">
        <f>IF(U176=U175,"-",3)</f>
        <v>3</v>
      </c>
      <c r="L176" s="43" t="s">
        <v>93</v>
      </c>
      <c r="M176" s="42">
        <v>7</v>
      </c>
      <c r="N176" s="4">
        <v>0</v>
      </c>
      <c r="O176" s="71">
        <v>54</v>
      </c>
      <c r="P176" s="71">
        <v>15</v>
      </c>
      <c r="Q176" s="71">
        <v>2</v>
      </c>
      <c r="R176" s="71">
        <v>0</v>
      </c>
      <c r="S176" s="71">
        <v>1</v>
      </c>
      <c r="T176" s="70">
        <v>7000054015</v>
      </c>
      <c r="U176">
        <f t="shared" si="155"/>
        <v>7</v>
      </c>
    </row>
    <row r="177" spans="2:21">
      <c r="B177" s="82"/>
      <c r="C177" s="82"/>
      <c r="K177" s="20" t="str">
        <f>IF(U177=U176,"-",4)</f>
        <v>-</v>
      </c>
      <c r="L177" s="43" t="s">
        <v>94</v>
      </c>
      <c r="M177" s="42">
        <v>7</v>
      </c>
      <c r="N177" s="4">
        <v>-24</v>
      </c>
      <c r="O177" s="71">
        <v>60</v>
      </c>
      <c r="P177" s="71">
        <v>21</v>
      </c>
      <c r="Q177" s="71">
        <v>1</v>
      </c>
      <c r="R177" s="71">
        <v>1</v>
      </c>
      <c r="S177" s="71">
        <v>2</v>
      </c>
      <c r="T177" s="70">
        <v>6976060021</v>
      </c>
      <c r="U177">
        <f t="shared" si="155"/>
        <v>7</v>
      </c>
    </row>
    <row r="178" spans="2:21">
      <c r="B178" s="82"/>
      <c r="C178" s="82"/>
      <c r="K178" s="20">
        <f>IF(U178=U177,"-",5)</f>
        <v>5</v>
      </c>
      <c r="L178" s="43" t="s">
        <v>87</v>
      </c>
      <c r="M178" s="42">
        <v>5</v>
      </c>
      <c r="N178" s="4">
        <v>0</v>
      </c>
      <c r="O178" s="71">
        <v>54</v>
      </c>
      <c r="P178" s="71">
        <v>15</v>
      </c>
      <c r="Q178" s="71">
        <v>1</v>
      </c>
      <c r="R178" s="71">
        <v>0</v>
      </c>
      <c r="S178" s="71">
        <v>2</v>
      </c>
      <c r="T178" s="70">
        <v>5000054015</v>
      </c>
      <c r="U178">
        <f t="shared" si="155"/>
        <v>5</v>
      </c>
    </row>
    <row r="179" spans="2:21">
      <c r="B179" s="82"/>
      <c r="C179" s="82"/>
      <c r="K179" s="20" t="str">
        <f>IF(U179=U178,"-",6)</f>
        <v>-</v>
      </c>
      <c r="L179" s="43" t="s">
        <v>89</v>
      </c>
      <c r="M179" s="42">
        <v>5</v>
      </c>
      <c r="N179" s="4">
        <v>-32</v>
      </c>
      <c r="O179" s="71">
        <v>38</v>
      </c>
      <c r="P179" s="71">
        <v>13</v>
      </c>
      <c r="Q179" s="71">
        <v>1</v>
      </c>
      <c r="R179" s="71">
        <v>0</v>
      </c>
      <c r="S179" s="71">
        <v>2</v>
      </c>
      <c r="T179" s="70">
        <v>4968038013</v>
      </c>
      <c r="U179">
        <f t="shared" si="155"/>
        <v>5</v>
      </c>
    </row>
    <row r="180" spans="2:21" ht="18.75" customHeight="1">
      <c r="B180" s="83" t="s">
        <v>50</v>
      </c>
      <c r="C180" s="83"/>
      <c r="K180" s="20">
        <f>IF(U180=U179,"-",7)</f>
        <v>7</v>
      </c>
      <c r="L180" s="43" t="s">
        <v>91</v>
      </c>
      <c r="M180" s="42">
        <v>4</v>
      </c>
      <c r="N180" s="4">
        <v>-56</v>
      </c>
      <c r="O180" s="71">
        <v>44</v>
      </c>
      <c r="P180" s="71">
        <v>13</v>
      </c>
      <c r="Q180" s="71">
        <v>0</v>
      </c>
      <c r="R180" s="71">
        <v>0</v>
      </c>
      <c r="S180" s="71">
        <v>4</v>
      </c>
      <c r="T180" s="70">
        <v>3944044013</v>
      </c>
      <c r="U180">
        <f t="shared" si="155"/>
        <v>4</v>
      </c>
    </row>
    <row r="181" spans="2:21">
      <c r="B181" s="83"/>
      <c r="C181" s="83"/>
      <c r="K181" s="20"/>
      <c r="L181" s="43"/>
      <c r="M181" s="42"/>
      <c r="N181" s="4"/>
      <c r="O181" s="69"/>
      <c r="P181" s="69"/>
      <c r="Q181" s="69"/>
      <c r="R181" s="69"/>
      <c r="S181" s="69"/>
      <c r="T181" s="70"/>
      <c r="U181">
        <f t="shared" si="155"/>
        <v>0</v>
      </c>
    </row>
    <row r="182" spans="2:21" ht="15">
      <c r="B182"/>
      <c r="C182"/>
      <c r="D182"/>
      <c r="E182"/>
      <c r="F182"/>
      <c r="G182"/>
      <c r="H182"/>
      <c r="I182"/>
      <c r="J182"/>
      <c r="L182"/>
      <c r="M182"/>
      <c r="N182"/>
      <c r="O182" s="67"/>
    </row>
    <row r="183" spans="2:21" ht="15.75">
      <c r="C183"/>
      <c r="E183"/>
      <c r="F183"/>
      <c r="G183"/>
      <c r="H183"/>
      <c r="I183"/>
      <c r="J183"/>
      <c r="K183"/>
      <c r="L183"/>
      <c r="M183"/>
      <c r="N183"/>
      <c r="O183" s="67"/>
    </row>
    <row r="184" spans="2:21" ht="15">
      <c r="B184"/>
      <c r="C184"/>
      <c r="D184"/>
      <c r="E184"/>
      <c r="F184"/>
      <c r="G184"/>
      <c r="H184"/>
      <c r="I184"/>
      <c r="J184"/>
      <c r="K184"/>
      <c r="L184"/>
      <c r="M184"/>
      <c r="N184"/>
      <c r="O184" s="67"/>
    </row>
    <row r="185" spans="2:21" ht="15">
      <c r="B185"/>
      <c r="C185"/>
      <c r="D185"/>
      <c r="E185"/>
      <c r="F185"/>
      <c r="G185"/>
      <c r="H185"/>
      <c r="I185"/>
      <c r="J185"/>
      <c r="K185"/>
      <c r="L185"/>
      <c r="M185"/>
      <c r="N185"/>
      <c r="O185" s="67"/>
    </row>
    <row r="186" spans="2:21">
      <c r="K186"/>
    </row>
    <row r="187" spans="2:21">
      <c r="K187"/>
      <c r="L187"/>
      <c r="M187"/>
      <c r="N187"/>
      <c r="O187" s="67"/>
    </row>
    <row r="188" spans="2:21">
      <c r="L188"/>
      <c r="M188"/>
      <c r="N188"/>
      <c r="O188" s="67"/>
    </row>
    <row r="189" spans="2:21">
      <c r="L189"/>
      <c r="M189"/>
      <c r="N189"/>
      <c r="O189" s="67"/>
    </row>
    <row r="190" spans="2:21">
      <c r="L190"/>
      <c r="M190"/>
      <c r="N190"/>
      <c r="O190" s="67"/>
    </row>
    <row r="191" spans="2:21">
      <c r="L191"/>
      <c r="M191"/>
      <c r="N191"/>
      <c r="O191" s="67"/>
    </row>
    <row r="192" spans="2:21">
      <c r="L192"/>
      <c r="M192"/>
      <c r="N192"/>
      <c r="O192" s="67"/>
    </row>
    <row r="193" spans="2:15">
      <c r="L193"/>
      <c r="M193"/>
      <c r="N193"/>
      <c r="O193" s="67"/>
    </row>
    <row r="194" spans="2:15">
      <c r="L194"/>
      <c r="M194"/>
      <c r="N194"/>
      <c r="O194" s="67"/>
    </row>
    <row r="195" spans="2:15">
      <c r="L195"/>
      <c r="M195"/>
      <c r="N195"/>
      <c r="O195" s="67"/>
    </row>
    <row r="196" spans="2:15" ht="15">
      <c r="B196"/>
      <c r="C196"/>
      <c r="D196"/>
      <c r="E196"/>
      <c r="F196"/>
      <c r="G196"/>
      <c r="H196"/>
      <c r="I196"/>
      <c r="L196"/>
      <c r="M196"/>
      <c r="N196"/>
      <c r="O196" s="67"/>
    </row>
    <row r="197" spans="2:15" ht="15">
      <c r="B197"/>
      <c r="C197"/>
      <c r="D197"/>
      <c r="E197"/>
      <c r="F197"/>
      <c r="G197"/>
      <c r="H197"/>
      <c r="I197"/>
      <c r="L197"/>
      <c r="M197"/>
      <c r="N197"/>
      <c r="O197" s="67"/>
    </row>
    <row r="198" spans="2:15" ht="15">
      <c r="B198"/>
      <c r="C198"/>
      <c r="D198"/>
      <c r="E198"/>
      <c r="F198"/>
      <c r="G198"/>
      <c r="H198"/>
      <c r="I198"/>
      <c r="L198"/>
      <c r="M198"/>
      <c r="N198"/>
      <c r="O198" s="67"/>
    </row>
    <row r="199" spans="2:15" ht="15">
      <c r="B199"/>
      <c r="C199"/>
      <c r="D199"/>
      <c r="E199"/>
      <c r="F199"/>
      <c r="G199"/>
      <c r="H199"/>
      <c r="I199"/>
      <c r="L199"/>
      <c r="M199"/>
      <c r="N199"/>
      <c r="O199" s="67"/>
    </row>
    <row r="200" spans="2:15" ht="15">
      <c r="B200"/>
      <c r="C200"/>
      <c r="D200"/>
      <c r="E200"/>
      <c r="F200"/>
      <c r="G200"/>
      <c r="H200"/>
      <c r="I200"/>
      <c r="L200"/>
      <c r="M200"/>
      <c r="N200"/>
      <c r="O200" s="67"/>
    </row>
    <row r="201" spans="2:15" ht="15">
      <c r="B201"/>
      <c r="C201"/>
      <c r="D201"/>
      <c r="E201"/>
      <c r="F201"/>
      <c r="G201"/>
      <c r="H201"/>
      <c r="I201"/>
      <c r="L201"/>
      <c r="M201"/>
      <c r="N201"/>
      <c r="O201" s="67"/>
    </row>
    <row r="202" spans="2:15" ht="15">
      <c r="B202"/>
      <c r="C202"/>
      <c r="D202"/>
      <c r="E202"/>
      <c r="F202"/>
      <c r="G202"/>
      <c r="H202"/>
      <c r="I202"/>
      <c r="L202"/>
      <c r="M202"/>
      <c r="N202"/>
      <c r="O202" s="67"/>
    </row>
    <row r="203" spans="2:15" ht="15">
      <c r="B203"/>
      <c r="C203"/>
      <c r="D203"/>
      <c r="E203"/>
      <c r="F203"/>
      <c r="G203"/>
      <c r="H203"/>
      <c r="I203"/>
      <c r="L203"/>
      <c r="M203"/>
      <c r="N203"/>
      <c r="O203" s="67"/>
    </row>
    <row r="204" spans="2:15" ht="15">
      <c r="B204"/>
      <c r="C204"/>
      <c r="D204"/>
      <c r="E204"/>
      <c r="F204"/>
      <c r="G204"/>
      <c r="H204"/>
      <c r="I204"/>
      <c r="L204"/>
      <c r="M204"/>
      <c r="N204"/>
      <c r="O204" s="67"/>
    </row>
    <row r="205" spans="2:15" ht="15">
      <c r="B205"/>
      <c r="C205"/>
      <c r="D205"/>
      <c r="E205"/>
      <c r="F205"/>
      <c r="G205"/>
      <c r="H205"/>
      <c r="I205"/>
      <c r="L205"/>
      <c r="M205"/>
      <c r="N205"/>
      <c r="O205" s="67"/>
    </row>
    <row r="206" spans="2:15" ht="15">
      <c r="B206"/>
      <c r="C206"/>
      <c r="D206"/>
      <c r="E206"/>
      <c r="F206"/>
      <c r="G206"/>
      <c r="H206"/>
      <c r="I206"/>
      <c r="L206"/>
      <c r="M206"/>
      <c r="N206"/>
      <c r="O206" s="67"/>
    </row>
    <row r="207" spans="2:15" ht="15">
      <c r="B207"/>
      <c r="C207"/>
      <c r="D207"/>
      <c r="E207"/>
      <c r="F207"/>
      <c r="G207"/>
      <c r="H207"/>
      <c r="I207"/>
      <c r="L207"/>
      <c r="M207"/>
      <c r="N207"/>
      <c r="O207" s="67"/>
    </row>
    <row r="208" spans="2:15" ht="15">
      <c r="B208"/>
      <c r="C208"/>
      <c r="D208"/>
      <c r="E208"/>
      <c r="F208"/>
      <c r="G208"/>
      <c r="H208"/>
      <c r="I208"/>
      <c r="L208"/>
      <c r="M208"/>
      <c r="N208"/>
      <c r="O208" s="67"/>
    </row>
    <row r="209" spans="2:15" ht="15">
      <c r="B209"/>
      <c r="C209"/>
      <c r="D209"/>
      <c r="E209"/>
      <c r="F209"/>
      <c r="G209"/>
      <c r="H209"/>
      <c r="I209"/>
      <c r="L209"/>
      <c r="M209"/>
      <c r="N209"/>
      <c r="O209" s="67"/>
    </row>
    <row r="210" spans="2:15" ht="15">
      <c r="B210"/>
      <c r="C210"/>
      <c r="D210"/>
      <c r="E210"/>
      <c r="F210"/>
      <c r="G210"/>
      <c r="H210"/>
      <c r="L210"/>
      <c r="M210"/>
      <c r="N210"/>
      <c r="O210" s="67"/>
    </row>
    <row r="211" spans="2:15" ht="15">
      <c r="B211"/>
      <c r="C211"/>
      <c r="D211"/>
      <c r="E211"/>
      <c r="F211"/>
      <c r="G211"/>
      <c r="H211"/>
      <c r="L211"/>
      <c r="M211"/>
      <c r="N211"/>
      <c r="O211" s="67"/>
    </row>
    <row r="212" spans="2:15" ht="15">
      <c r="B212"/>
      <c r="C212"/>
      <c r="D212"/>
      <c r="E212"/>
      <c r="F212"/>
      <c r="G212"/>
      <c r="H212"/>
      <c r="L212"/>
      <c r="M212"/>
      <c r="N212"/>
      <c r="O212" s="67"/>
    </row>
    <row r="213" spans="2:15" ht="15">
      <c r="B213"/>
      <c r="C213"/>
      <c r="D213"/>
      <c r="E213"/>
      <c r="F213"/>
      <c r="G213"/>
      <c r="H213"/>
      <c r="L213"/>
      <c r="M213"/>
      <c r="N213"/>
      <c r="O213" s="67"/>
    </row>
    <row r="214" spans="2:15" ht="15">
      <c r="B214"/>
      <c r="C214"/>
      <c r="D214"/>
      <c r="E214"/>
      <c r="F214"/>
      <c r="G214"/>
      <c r="H214"/>
      <c r="L214"/>
      <c r="M214"/>
      <c r="N214"/>
      <c r="O214" s="67"/>
    </row>
    <row r="215" spans="2:15" ht="15">
      <c r="B215"/>
      <c r="C215"/>
      <c r="D215"/>
      <c r="E215"/>
      <c r="F215"/>
      <c r="G215"/>
      <c r="H215"/>
      <c r="L215"/>
      <c r="M215"/>
      <c r="N215"/>
      <c r="O215" s="67"/>
    </row>
    <row r="216" spans="2:15" ht="15">
      <c r="B216"/>
      <c r="C216"/>
      <c r="D216"/>
      <c r="E216"/>
      <c r="F216"/>
      <c r="G216"/>
      <c r="H216"/>
      <c r="L216"/>
      <c r="M216"/>
      <c r="N216"/>
      <c r="O216" s="67"/>
    </row>
    <row r="217" spans="2:15" ht="15">
      <c r="B217"/>
      <c r="C217"/>
      <c r="D217"/>
      <c r="E217"/>
      <c r="F217"/>
      <c r="G217"/>
      <c r="H217"/>
      <c r="L217"/>
      <c r="M217"/>
      <c r="N217"/>
      <c r="O217" s="67"/>
    </row>
    <row r="218" spans="2:15" ht="15">
      <c r="B218"/>
      <c r="C218"/>
      <c r="D218"/>
      <c r="E218"/>
      <c r="F218"/>
      <c r="G218"/>
      <c r="H218"/>
      <c r="L218"/>
      <c r="M218"/>
      <c r="N218"/>
      <c r="O218" s="67"/>
    </row>
    <row r="219" spans="2:15" ht="15">
      <c r="B219"/>
      <c r="C219"/>
      <c r="D219"/>
      <c r="E219"/>
      <c r="F219"/>
      <c r="G219"/>
      <c r="H219"/>
      <c r="L219"/>
      <c r="M219"/>
      <c r="N219"/>
      <c r="O219" s="67"/>
    </row>
    <row r="220" spans="2:15">
      <c r="B220"/>
      <c r="C220"/>
      <c r="D220"/>
      <c r="E220"/>
      <c r="F220"/>
      <c r="G220"/>
      <c r="H220"/>
    </row>
    <row r="221" spans="2:15">
      <c r="B221"/>
      <c r="C221"/>
      <c r="D221"/>
      <c r="E221"/>
      <c r="F221"/>
      <c r="G221"/>
      <c r="H221"/>
    </row>
    <row r="222" spans="2:15">
      <c r="B222"/>
      <c r="C222"/>
      <c r="D222"/>
      <c r="E222"/>
      <c r="F222"/>
      <c r="G222"/>
      <c r="H222"/>
    </row>
    <row r="223" spans="2:15">
      <c r="B223"/>
      <c r="C223"/>
      <c r="D223"/>
      <c r="E223"/>
      <c r="F223"/>
      <c r="G223"/>
      <c r="H223"/>
    </row>
    <row r="224" spans="2:15">
      <c r="B224"/>
      <c r="C224"/>
      <c r="D224"/>
      <c r="E224"/>
      <c r="F224"/>
      <c r="G224"/>
      <c r="H224"/>
    </row>
    <row r="225" spans="2:8">
      <c r="B225"/>
      <c r="C225"/>
      <c r="D225"/>
      <c r="E225"/>
      <c r="F225"/>
      <c r="G225"/>
      <c r="H225"/>
    </row>
    <row r="226" spans="2:8">
      <c r="B226"/>
      <c r="C226"/>
      <c r="D226"/>
      <c r="E226"/>
      <c r="F226"/>
      <c r="G226"/>
      <c r="H226"/>
    </row>
    <row r="227" spans="2:8">
      <c r="B227"/>
      <c r="C227"/>
      <c r="D227"/>
      <c r="E227"/>
      <c r="F227"/>
      <c r="G227"/>
      <c r="H227"/>
    </row>
    <row r="228" spans="2:8">
      <c r="B228"/>
      <c r="C228"/>
      <c r="D228"/>
      <c r="E228"/>
      <c r="F228"/>
      <c r="G228"/>
      <c r="H228"/>
    </row>
    <row r="229" spans="2:8">
      <c r="B229"/>
      <c r="C229"/>
      <c r="D229"/>
      <c r="E229"/>
      <c r="F229"/>
      <c r="G229"/>
      <c r="H229"/>
    </row>
    <row r="230" spans="2:8">
      <c r="B230"/>
      <c r="C230"/>
      <c r="D230"/>
      <c r="E230"/>
      <c r="F230"/>
      <c r="G230"/>
      <c r="H230"/>
    </row>
    <row r="231" spans="2:8">
      <c r="B231"/>
      <c r="C231"/>
      <c r="D231"/>
      <c r="E231"/>
      <c r="F231"/>
      <c r="G231"/>
      <c r="H231"/>
    </row>
    <row r="232" spans="2:8">
      <c r="B232"/>
      <c r="C232"/>
      <c r="D232"/>
      <c r="E232"/>
      <c r="F232"/>
      <c r="G232"/>
      <c r="H232"/>
    </row>
    <row r="233" spans="2:8">
      <c r="B233"/>
      <c r="C233"/>
      <c r="D233"/>
      <c r="E233"/>
      <c r="F233"/>
      <c r="G233"/>
      <c r="H233"/>
    </row>
    <row r="234" spans="2:8">
      <c r="B234"/>
      <c r="C234"/>
      <c r="D234"/>
      <c r="E234"/>
      <c r="F234"/>
      <c r="G234"/>
    </row>
    <row r="235" spans="2:8">
      <c r="B235"/>
      <c r="C235"/>
      <c r="D235"/>
      <c r="E235"/>
      <c r="F235"/>
      <c r="G235"/>
    </row>
    <row r="236" spans="2:8">
      <c r="B236"/>
      <c r="C236"/>
      <c r="D236"/>
      <c r="E236"/>
      <c r="F236"/>
      <c r="G236"/>
    </row>
    <row r="237" spans="2:8">
      <c r="B237"/>
      <c r="C237"/>
      <c r="D237"/>
      <c r="E237"/>
      <c r="F237"/>
      <c r="G237"/>
    </row>
    <row r="238" spans="2:8">
      <c r="B238"/>
      <c r="C238"/>
      <c r="D238"/>
      <c r="E238"/>
      <c r="F238"/>
      <c r="G238"/>
    </row>
    <row r="239" spans="2:8">
      <c r="B239"/>
      <c r="C239"/>
      <c r="D239"/>
      <c r="E239"/>
      <c r="F239"/>
      <c r="G239"/>
    </row>
    <row r="240" spans="2:8">
      <c r="B240"/>
      <c r="C240"/>
      <c r="D240"/>
      <c r="E240"/>
      <c r="F240"/>
      <c r="G240"/>
    </row>
    <row r="241" spans="2:7">
      <c r="B241"/>
      <c r="C241"/>
      <c r="D241"/>
      <c r="E241"/>
      <c r="F241"/>
      <c r="G241"/>
    </row>
    <row r="242" spans="2:7">
      <c r="B242"/>
      <c r="C242"/>
      <c r="D242"/>
      <c r="E242"/>
      <c r="F242"/>
      <c r="G242"/>
    </row>
    <row r="243" spans="2:7">
      <c r="B243"/>
      <c r="C243"/>
      <c r="D243"/>
      <c r="E243"/>
      <c r="F243"/>
      <c r="G243"/>
    </row>
    <row r="244" spans="2:7">
      <c r="B244"/>
      <c r="C244"/>
      <c r="D244"/>
      <c r="E244"/>
      <c r="F244"/>
      <c r="G244"/>
    </row>
    <row r="245" spans="2:7">
      <c r="B245"/>
      <c r="C245"/>
      <c r="D245"/>
      <c r="E245"/>
      <c r="F245"/>
      <c r="G245"/>
    </row>
    <row r="246" spans="2:7">
      <c r="B246"/>
      <c r="C246"/>
      <c r="D246"/>
      <c r="E246"/>
      <c r="F246"/>
      <c r="G246"/>
    </row>
    <row r="247" spans="2:7">
      <c r="B247"/>
      <c r="C247"/>
      <c r="D247"/>
      <c r="E247"/>
      <c r="F247"/>
      <c r="G247"/>
    </row>
    <row r="248" spans="2:7">
      <c r="B248"/>
      <c r="C248"/>
      <c r="D248"/>
      <c r="E248"/>
      <c r="F248"/>
      <c r="G248"/>
    </row>
    <row r="249" spans="2:7">
      <c r="B249"/>
      <c r="C249"/>
      <c r="D249"/>
      <c r="E249"/>
      <c r="F249"/>
      <c r="G249"/>
    </row>
    <row r="250" spans="2:7">
      <c r="B250"/>
      <c r="C250"/>
      <c r="D250"/>
      <c r="E250"/>
      <c r="F250"/>
      <c r="G250"/>
    </row>
    <row r="251" spans="2:7">
      <c r="B251"/>
      <c r="C251"/>
      <c r="D251"/>
      <c r="E251"/>
      <c r="F251"/>
    </row>
    <row r="252" spans="2:7">
      <c r="B252"/>
      <c r="C252"/>
      <c r="D252"/>
      <c r="E252"/>
      <c r="F252"/>
    </row>
    <row r="253" spans="2:7">
      <c r="B253"/>
      <c r="C253"/>
      <c r="D253"/>
      <c r="E253"/>
      <c r="F253"/>
    </row>
    <row r="254" spans="2:7">
      <c r="B254"/>
      <c r="C254"/>
      <c r="D254"/>
      <c r="E254"/>
      <c r="F254"/>
    </row>
    <row r="255" spans="2:7">
      <c r="B255"/>
      <c r="C255"/>
      <c r="D255"/>
      <c r="E255"/>
      <c r="F255"/>
    </row>
    <row r="256" spans="2:7">
      <c r="B256"/>
      <c r="C256"/>
      <c r="D256"/>
      <c r="E256"/>
      <c r="F256"/>
    </row>
    <row r="257" spans="2:6">
      <c r="B257"/>
      <c r="C257"/>
      <c r="D257"/>
      <c r="E257"/>
      <c r="F257"/>
    </row>
    <row r="258" spans="2:6">
      <c r="B258"/>
      <c r="C258"/>
      <c r="D258"/>
      <c r="E258"/>
      <c r="F258"/>
    </row>
    <row r="259" spans="2:6">
      <c r="B259"/>
      <c r="C259"/>
      <c r="D259"/>
      <c r="E259"/>
      <c r="F259"/>
    </row>
    <row r="260" spans="2:6">
      <c r="B260"/>
      <c r="C260"/>
      <c r="D260"/>
      <c r="E260"/>
      <c r="F260"/>
    </row>
    <row r="261" spans="2:6">
      <c r="B261"/>
      <c r="C261"/>
      <c r="D261"/>
      <c r="E261"/>
      <c r="F261"/>
    </row>
    <row r="262" spans="2:6">
      <c r="B262"/>
      <c r="C262"/>
      <c r="D262"/>
      <c r="E262"/>
      <c r="F262"/>
    </row>
    <row r="263" spans="2:6">
      <c r="B263"/>
      <c r="C263"/>
      <c r="D263"/>
      <c r="E263"/>
      <c r="F263"/>
    </row>
    <row r="264" spans="2:6">
      <c r="B264"/>
      <c r="C264"/>
      <c r="D264"/>
      <c r="E264"/>
    </row>
    <row r="265" spans="2:6">
      <c r="B265"/>
      <c r="C265"/>
      <c r="D265"/>
      <c r="E265"/>
    </row>
    <row r="266" spans="2:6">
      <c r="B266"/>
      <c r="C266"/>
      <c r="D266"/>
      <c r="E266"/>
    </row>
    <row r="267" spans="2:6">
      <c r="B267"/>
      <c r="C267"/>
      <c r="D267"/>
      <c r="E267"/>
    </row>
    <row r="268" spans="2:6">
      <c r="B268"/>
      <c r="C268"/>
      <c r="D268"/>
      <c r="E268"/>
    </row>
    <row r="269" spans="2:6">
      <c r="B269"/>
      <c r="C269"/>
      <c r="D269"/>
      <c r="E269"/>
    </row>
    <row r="270" spans="2:6">
      <c r="B270"/>
      <c r="C270"/>
      <c r="D270"/>
      <c r="E270"/>
    </row>
    <row r="271" spans="2:6">
      <c r="B271"/>
      <c r="C271"/>
      <c r="D271"/>
      <c r="E271"/>
    </row>
    <row r="272" spans="2:6">
      <c r="B272"/>
      <c r="C272"/>
      <c r="D272"/>
      <c r="E272"/>
    </row>
    <row r="273" spans="2:5">
      <c r="B273"/>
      <c r="C273"/>
      <c r="D273"/>
      <c r="E273"/>
    </row>
    <row r="274" spans="2:5">
      <c r="B274"/>
      <c r="C274"/>
      <c r="D274"/>
      <c r="E274"/>
    </row>
    <row r="275" spans="2:5">
      <c r="B275"/>
      <c r="C275"/>
      <c r="D275"/>
      <c r="E275"/>
    </row>
    <row r="276" spans="2:5">
      <c r="B276"/>
      <c r="C276"/>
      <c r="D276"/>
      <c r="E276"/>
    </row>
    <row r="277" spans="2:5">
      <c r="B277"/>
      <c r="C277"/>
      <c r="D277"/>
      <c r="E277"/>
    </row>
    <row r="278" spans="2:5">
      <c r="B278"/>
      <c r="C278"/>
      <c r="D278"/>
      <c r="E278"/>
    </row>
    <row r="279" spans="2:5">
      <c r="B279"/>
      <c r="C279"/>
      <c r="D279"/>
      <c r="E279"/>
    </row>
    <row r="280" spans="2:5">
      <c r="B280"/>
      <c r="C280"/>
      <c r="D280"/>
      <c r="E280"/>
    </row>
    <row r="281" spans="2:5">
      <c r="B281"/>
      <c r="C281"/>
      <c r="D281"/>
      <c r="E281"/>
    </row>
    <row r="282" spans="2:5">
      <c r="B282"/>
      <c r="C282"/>
      <c r="D282"/>
      <c r="E282"/>
    </row>
    <row r="283" spans="2:5">
      <c r="B283"/>
      <c r="C283"/>
      <c r="D283"/>
      <c r="E283"/>
    </row>
    <row r="284" spans="2:5">
      <c r="B284"/>
      <c r="C284"/>
      <c r="D284"/>
      <c r="E284"/>
    </row>
    <row r="285" spans="2:5">
      <c r="B285"/>
      <c r="C285"/>
      <c r="D285"/>
      <c r="E285"/>
    </row>
    <row r="286" spans="2:5">
      <c r="B286"/>
      <c r="C286"/>
      <c r="D286"/>
      <c r="E286"/>
    </row>
    <row r="287" spans="2:5">
      <c r="B287"/>
      <c r="C287"/>
      <c r="D287"/>
      <c r="E287"/>
    </row>
    <row r="288" spans="2:5">
      <c r="B288"/>
      <c r="C288"/>
      <c r="D288"/>
      <c r="E288"/>
    </row>
    <row r="289" spans="2:5">
      <c r="B289"/>
      <c r="C289"/>
      <c r="D289"/>
      <c r="E289"/>
    </row>
    <row r="290" spans="2:5">
      <c r="B290"/>
      <c r="C290"/>
      <c r="D290"/>
      <c r="E290"/>
    </row>
    <row r="291" spans="2:5">
      <c r="B291"/>
      <c r="C291"/>
      <c r="D291"/>
      <c r="E291"/>
    </row>
    <row r="292" spans="2:5">
      <c r="B292"/>
      <c r="C292"/>
      <c r="D292"/>
      <c r="E292"/>
    </row>
    <row r="293" spans="2:5">
      <c r="B293"/>
      <c r="C293"/>
      <c r="D293"/>
      <c r="E293"/>
    </row>
    <row r="294" spans="2:5">
      <c r="B294"/>
      <c r="C294"/>
      <c r="D294"/>
      <c r="E294"/>
    </row>
    <row r="295" spans="2:5">
      <c r="B295"/>
      <c r="C295"/>
      <c r="D295"/>
      <c r="E295"/>
    </row>
    <row r="296" spans="2:5">
      <c r="B296"/>
      <c r="C296"/>
      <c r="D296"/>
      <c r="E296"/>
    </row>
    <row r="297" spans="2:5">
      <c r="B297"/>
      <c r="C297"/>
      <c r="D297"/>
      <c r="E297"/>
    </row>
    <row r="298" spans="2:5">
      <c r="B298"/>
      <c r="C298"/>
      <c r="D298"/>
      <c r="E298"/>
    </row>
    <row r="299" spans="2:5">
      <c r="B299"/>
      <c r="C299"/>
      <c r="D299"/>
      <c r="E299"/>
    </row>
    <row r="300" spans="2:5">
      <c r="B300"/>
      <c r="C300"/>
      <c r="D300"/>
      <c r="E300"/>
    </row>
    <row r="301" spans="2:5">
      <c r="B301"/>
      <c r="C301"/>
      <c r="D301"/>
    </row>
    <row r="302" spans="2:5">
      <c r="B302"/>
      <c r="C302"/>
      <c r="D302"/>
    </row>
    <row r="303" spans="2:5">
      <c r="B303"/>
      <c r="C303"/>
      <c r="D303"/>
    </row>
    <row r="304" spans="2:5">
      <c r="B304"/>
      <c r="C304"/>
      <c r="D304"/>
    </row>
    <row r="305" spans="2:4">
      <c r="B305"/>
      <c r="C305"/>
      <c r="D305"/>
    </row>
    <row r="306" spans="2:4">
      <c r="B306"/>
      <c r="C306"/>
      <c r="D306"/>
    </row>
    <row r="307" spans="2:4">
      <c r="B307"/>
      <c r="C307"/>
      <c r="D307"/>
    </row>
    <row r="308" spans="2:4">
      <c r="B308"/>
      <c r="C308"/>
      <c r="D308"/>
    </row>
    <row r="309" spans="2:4">
      <c r="B309"/>
      <c r="C309"/>
      <c r="D309"/>
    </row>
    <row r="310" spans="2:4">
      <c r="B310"/>
      <c r="C310"/>
      <c r="D310"/>
    </row>
    <row r="311" spans="2:4">
      <c r="B311"/>
      <c r="C311"/>
      <c r="D311"/>
    </row>
    <row r="312" spans="2:4">
      <c r="B312"/>
      <c r="C312"/>
      <c r="D312"/>
    </row>
    <row r="313" spans="2:4">
      <c r="B313"/>
      <c r="C313"/>
      <c r="D313"/>
    </row>
    <row r="314" spans="2:4">
      <c r="B314"/>
      <c r="C314"/>
      <c r="D314"/>
    </row>
    <row r="315" spans="2:4">
      <c r="B315"/>
      <c r="C315"/>
      <c r="D315"/>
    </row>
    <row r="316" spans="2:4">
      <c r="B316"/>
      <c r="C316"/>
      <c r="D316"/>
    </row>
    <row r="317" spans="2:4">
      <c r="B317"/>
      <c r="C317"/>
      <c r="D317"/>
    </row>
    <row r="318" spans="2:4">
      <c r="B318"/>
      <c r="C318"/>
      <c r="D318"/>
    </row>
    <row r="319" spans="2:4">
      <c r="B319"/>
      <c r="C319"/>
      <c r="D319"/>
    </row>
    <row r="320" spans="2:4">
      <c r="B320"/>
      <c r="C320"/>
      <c r="D320"/>
    </row>
    <row r="321" spans="2:4">
      <c r="B321"/>
      <c r="C321"/>
      <c r="D321"/>
    </row>
    <row r="322" spans="2:4">
      <c r="B322"/>
      <c r="C322"/>
      <c r="D322"/>
    </row>
    <row r="323" spans="2:4">
      <c r="B323"/>
      <c r="C323"/>
      <c r="D323"/>
    </row>
    <row r="324" spans="2:4">
      <c r="B324"/>
      <c r="C324"/>
      <c r="D324"/>
    </row>
    <row r="325" spans="2:4">
      <c r="B325"/>
      <c r="C325"/>
      <c r="D325"/>
    </row>
    <row r="326" spans="2:4">
      <c r="B326"/>
      <c r="C326"/>
      <c r="D326"/>
    </row>
    <row r="327" spans="2:4">
      <c r="B327"/>
      <c r="C327"/>
      <c r="D327"/>
    </row>
    <row r="328" spans="2:4">
      <c r="B328"/>
      <c r="C328"/>
      <c r="D328"/>
    </row>
    <row r="329" spans="2:4">
      <c r="B329"/>
      <c r="C329"/>
      <c r="D329"/>
    </row>
    <row r="330" spans="2:4">
      <c r="B330"/>
      <c r="C330"/>
      <c r="D330"/>
    </row>
    <row r="331" spans="2:4">
      <c r="B331"/>
      <c r="C331"/>
      <c r="D331"/>
    </row>
    <row r="332" spans="2:4">
      <c r="B332"/>
      <c r="C332"/>
      <c r="D332"/>
    </row>
    <row r="333" spans="2:4">
      <c r="B333"/>
      <c r="C333"/>
      <c r="D333"/>
    </row>
    <row r="334" spans="2:4">
      <c r="B334"/>
      <c r="C334"/>
      <c r="D334"/>
    </row>
    <row r="335" spans="2:4">
      <c r="B335"/>
      <c r="C335"/>
      <c r="D335"/>
    </row>
    <row r="336" spans="2:4">
      <c r="B336"/>
      <c r="C336"/>
      <c r="D336"/>
    </row>
    <row r="337" spans="2:4">
      <c r="B337"/>
      <c r="C337"/>
      <c r="D337"/>
    </row>
    <row r="338" spans="2:4">
      <c r="B338"/>
      <c r="C338"/>
    </row>
    <row r="339" spans="2:4">
      <c r="B339"/>
      <c r="C339"/>
    </row>
    <row r="340" spans="2:4">
      <c r="B340"/>
      <c r="C340"/>
    </row>
    <row r="341" spans="2:4">
      <c r="B341"/>
      <c r="C341"/>
    </row>
    <row r="342" spans="2:4">
      <c r="B342"/>
      <c r="C342"/>
    </row>
    <row r="343" spans="2:4">
      <c r="B343"/>
      <c r="C343"/>
    </row>
    <row r="344" spans="2:4">
      <c r="B344"/>
      <c r="C344"/>
    </row>
    <row r="345" spans="2:4">
      <c r="B345"/>
      <c r="C345"/>
    </row>
    <row r="346" spans="2:4">
      <c r="B346"/>
      <c r="C346"/>
    </row>
    <row r="347" spans="2:4">
      <c r="B347"/>
      <c r="C347"/>
    </row>
    <row r="348" spans="2:4">
      <c r="B348"/>
      <c r="C348"/>
    </row>
    <row r="349" spans="2:4">
      <c r="B349"/>
      <c r="C349"/>
    </row>
    <row r="350" spans="2:4">
      <c r="B350"/>
      <c r="C350"/>
    </row>
    <row r="351" spans="2:4">
      <c r="B351"/>
      <c r="C351"/>
    </row>
    <row r="352" spans="2:4">
      <c r="B352"/>
      <c r="C352"/>
    </row>
    <row r="353" spans="2:3">
      <c r="B353"/>
      <c r="C353"/>
    </row>
    <row r="354" spans="2:3">
      <c r="B354"/>
      <c r="C354"/>
    </row>
    <row r="355" spans="2:3">
      <c r="B355"/>
      <c r="C355"/>
    </row>
    <row r="356" spans="2:3">
      <c r="B356"/>
      <c r="C356"/>
    </row>
    <row r="357" spans="2:3">
      <c r="B357"/>
      <c r="C357"/>
    </row>
    <row r="358" spans="2:3">
      <c r="B358"/>
      <c r="C358"/>
    </row>
    <row r="359" spans="2:3">
      <c r="B359"/>
      <c r="C359"/>
    </row>
    <row r="360" spans="2:3">
      <c r="B360"/>
      <c r="C360"/>
    </row>
    <row r="361" spans="2:3">
      <c r="B361"/>
      <c r="C361"/>
    </row>
    <row r="362" spans="2:3">
      <c r="B362"/>
    </row>
    <row r="363" spans="2:3">
      <c r="B363"/>
    </row>
    <row r="364" spans="2:3">
      <c r="B364"/>
    </row>
    <row r="365" spans="2:3">
      <c r="B365"/>
    </row>
    <row r="366" spans="2:3">
      <c r="B366"/>
    </row>
    <row r="367" spans="2:3">
      <c r="B367"/>
    </row>
    <row r="368" spans="2:3">
      <c r="B368"/>
    </row>
    <row r="369" spans="2:2">
      <c r="B369"/>
    </row>
    <row r="370" spans="2:2">
      <c r="B370"/>
    </row>
    <row r="371" spans="2:2">
      <c r="B371"/>
    </row>
    <row r="372" spans="2:2">
      <c r="B372"/>
    </row>
    <row r="373" spans="2:2">
      <c r="B373"/>
    </row>
    <row r="374" spans="2:2">
      <c r="B374"/>
    </row>
    <row r="375" spans="2:2">
      <c r="B375"/>
    </row>
    <row r="376" spans="2:2">
      <c r="B376"/>
    </row>
    <row r="377" spans="2:2">
      <c r="B377"/>
    </row>
    <row r="378" spans="2:2">
      <c r="B378"/>
    </row>
    <row r="379" spans="2:2">
      <c r="B379"/>
    </row>
    <row r="380" spans="2:2">
      <c r="B380"/>
    </row>
    <row r="381" spans="2:2">
      <c r="B381"/>
    </row>
    <row r="382" spans="2:2">
      <c r="B382"/>
    </row>
    <row r="383" spans="2:2">
      <c r="B383"/>
    </row>
    <row r="384" spans="2:2">
      <c r="B384"/>
    </row>
    <row r="385" spans="2:2">
      <c r="B385"/>
    </row>
    <row r="386" spans="2:2">
      <c r="B386"/>
    </row>
  </sheetData>
  <mergeCells count="16">
    <mergeCell ref="B180:C181"/>
    <mergeCell ref="A63:A66"/>
    <mergeCell ref="A69:A72"/>
    <mergeCell ref="A75:A78"/>
    <mergeCell ref="A81:A84"/>
    <mergeCell ref="B174:C179"/>
    <mergeCell ref="A33:A36"/>
    <mergeCell ref="A39:A42"/>
    <mergeCell ref="A45:A48"/>
    <mergeCell ref="A51:A54"/>
    <mergeCell ref="A57:A60"/>
    <mergeCell ref="A3:A6"/>
    <mergeCell ref="A9:A12"/>
    <mergeCell ref="A15:A18"/>
    <mergeCell ref="A21:A24"/>
    <mergeCell ref="A27:A30"/>
  </mergeCells>
  <conditionalFormatting sqref="G2:G84">
    <cfRule type="cellIs" dxfId="181" priority="47" operator="equal">
      <formula>1</formula>
    </cfRule>
  </conditionalFormatting>
  <conditionalFormatting sqref="F2:F84">
    <cfRule type="cellIs" dxfId="180" priority="46" operator="equal">
      <formula>1</formula>
    </cfRule>
  </conditionalFormatting>
  <conditionalFormatting sqref="H2:H84">
    <cfRule type="cellIs" dxfId="179" priority="45" operator="equal">
      <formula>1</formula>
    </cfRule>
  </conditionalFormatting>
  <conditionalFormatting sqref="H2:H84">
    <cfRule type="cellIs" dxfId="178" priority="41" operator="equal">
      <formula>1</formula>
    </cfRule>
  </conditionalFormatting>
  <conditionalFormatting sqref="C74:C78 C38:C42 C44:C48 C50:C54 C56:C60 C62:C66 C80:C84 C68:C72 C26:C30 C32:C36">
    <cfRule type="cellIs" dxfId="177" priority="38" operator="between">
      <formula>0</formula>
      <formula>17</formula>
    </cfRule>
    <cfRule type="cellIs" dxfId="176" priority="39" operator="between">
      <formula>18</formula>
      <formula>18</formula>
    </cfRule>
    <cfRule type="cellIs" dxfId="175" priority="40" operator="between">
      <formula>19</formula>
      <formula>36</formula>
    </cfRule>
  </conditionalFormatting>
  <conditionalFormatting sqref="C20:C24 C8:C12 C14:C18">
    <cfRule type="cellIs" dxfId="174" priority="35" operator="between">
      <formula>0</formula>
      <formula>17</formula>
    </cfRule>
    <cfRule type="cellIs" dxfId="173" priority="36" operator="between">
      <formula>18</formula>
      <formula>18</formula>
    </cfRule>
    <cfRule type="cellIs" dxfId="172" priority="37" operator="between">
      <formula>19</formula>
      <formula>36</formula>
    </cfRule>
  </conditionalFormatting>
  <conditionalFormatting sqref="C14:C18 C8:C12 C2:C3 C5:C6">
    <cfRule type="cellIs" dxfId="171" priority="32" operator="between">
      <formula>0</formula>
      <formula>17</formula>
    </cfRule>
    <cfRule type="cellIs" dxfId="170" priority="33" operator="between">
      <formula>18</formula>
      <formula>18</formula>
    </cfRule>
    <cfRule type="cellIs" dxfId="169" priority="34" operator="between">
      <formula>19</formula>
      <formula>36</formula>
    </cfRule>
  </conditionalFormatting>
  <conditionalFormatting sqref="M74:M78 M38:M42 M44:M48 M50:M54 M56:M60 M62:M66 M80:M84 M68:M72 M26:M30 M32:M36">
    <cfRule type="cellIs" dxfId="168" priority="29" operator="between">
      <formula>0</formula>
      <formula>17</formula>
    </cfRule>
    <cfRule type="cellIs" dxfId="167" priority="30" operator="between">
      <formula>18</formula>
      <formula>18</formula>
    </cfRule>
    <cfRule type="cellIs" dxfId="166" priority="31" operator="between">
      <formula>19</formula>
      <formula>36</formula>
    </cfRule>
  </conditionalFormatting>
  <conditionalFormatting sqref="M20:M24 M8:M12 M14:M18">
    <cfRule type="cellIs" dxfId="165" priority="26" operator="between">
      <formula>0</formula>
      <formula>17</formula>
    </cfRule>
    <cfRule type="cellIs" dxfId="164" priority="27" operator="between">
      <formula>18</formula>
      <formula>18</formula>
    </cfRule>
    <cfRule type="cellIs" dxfId="163" priority="28" operator="between">
      <formula>19</formula>
      <formula>36</formula>
    </cfRule>
  </conditionalFormatting>
  <conditionalFormatting sqref="M14:M18 M2:M6 M8:M12">
    <cfRule type="cellIs" dxfId="162" priority="23" operator="between">
      <formula>0</formula>
      <formula>17</formula>
    </cfRule>
    <cfRule type="cellIs" dxfId="161" priority="24" operator="between">
      <formula>18</formula>
      <formula>18</formula>
    </cfRule>
    <cfRule type="cellIs" dxfId="160" priority="25" operator="between">
      <formula>19</formula>
      <formula>36</formula>
    </cfRule>
  </conditionalFormatting>
  <conditionalFormatting sqref="G8:G12 G14:G18 G20:G30 G32:G48 G50:G60 G68:G72 G62:G66 G74:G78 G80:G84 G2:G6">
    <cfRule type="cellIs" dxfId="159" priority="22" operator="equal">
      <formula>1</formula>
    </cfRule>
  </conditionalFormatting>
  <conditionalFormatting sqref="F8:F12 F14:F18 F20:F30 F32:F48 F50:F60 F68:F72 F62:F66 F74:F78 F80:F84 F2:F6">
    <cfRule type="cellIs" dxfId="158" priority="21" operator="equal">
      <formula>1</formula>
    </cfRule>
  </conditionalFormatting>
  <conditionalFormatting sqref="H8:H12 H14:H18 H20:H30 H32:H48 H50:H60 H68:H72 H62:H66 H74:H78 H80:H84 H2:H6">
    <cfRule type="cellIs" dxfId="157" priority="20" operator="equal">
      <formula>1</formula>
    </cfRule>
  </conditionalFormatting>
  <conditionalFormatting sqref="H8:H12 H14:H18 H20:H30 H32:H48 H50:H60 H68:H72 H62:H66 H74:H78 H80:H84 H2:H6">
    <cfRule type="cellIs" dxfId="156" priority="19" operator="equal">
      <formula>1</formula>
    </cfRule>
  </conditionalFormatting>
  <conditionalFormatting sqref="C74:C78 C38:C42 C44:C48 C50:C54 C56:C60 C62:C66 C80:C84 C68:C72 C26:C30 C32:C36">
    <cfRule type="cellIs" dxfId="155" priority="16" operator="between">
      <formula>0</formula>
      <formula>17</formula>
    </cfRule>
    <cfRule type="cellIs" dxfId="154" priority="17" operator="between">
      <formula>18</formula>
      <formula>18</formula>
    </cfRule>
    <cfRule type="cellIs" dxfId="153" priority="18" operator="between">
      <formula>19</formula>
      <formula>36</formula>
    </cfRule>
  </conditionalFormatting>
  <conditionalFormatting sqref="C20:C24 C8:C12 C14:C18">
    <cfRule type="cellIs" dxfId="152" priority="13" operator="between">
      <formula>0</formula>
      <formula>17</formula>
    </cfRule>
    <cfRule type="cellIs" dxfId="151" priority="14" operator="between">
      <formula>18</formula>
      <formula>18</formula>
    </cfRule>
    <cfRule type="cellIs" dxfId="150" priority="15" operator="between">
      <formula>19</formula>
      <formula>36</formula>
    </cfRule>
  </conditionalFormatting>
  <conditionalFormatting sqref="C14:C18 C8:C12 C2:C3 C5:C6">
    <cfRule type="cellIs" dxfId="149" priority="10" operator="between">
      <formula>0</formula>
      <formula>17</formula>
    </cfRule>
    <cfRule type="cellIs" dxfId="148" priority="11" operator="between">
      <formula>18</formula>
      <formula>18</formula>
    </cfRule>
    <cfRule type="cellIs" dxfId="147" priority="12" operator="between">
      <formula>19</formula>
      <formula>36</formula>
    </cfRule>
  </conditionalFormatting>
  <conditionalFormatting sqref="M74:M78 M38:M42 M44:M48 M50:M54 M56:M60 M62:M66 M80:M84 M68:M72 M26:M30 M32:M36">
    <cfRule type="cellIs" dxfId="146" priority="7" operator="between">
      <formula>0</formula>
      <formula>17</formula>
    </cfRule>
    <cfRule type="cellIs" dxfId="145" priority="8" operator="between">
      <formula>18</formula>
      <formula>18</formula>
    </cfRule>
    <cfRule type="cellIs" dxfId="144" priority="9" operator="between">
      <formula>19</formula>
      <formula>36</formula>
    </cfRule>
  </conditionalFormatting>
  <conditionalFormatting sqref="M20:M24 M8:M12 M14:M18">
    <cfRule type="cellIs" dxfId="143" priority="4" operator="between">
      <formula>0</formula>
      <formula>17</formula>
    </cfRule>
    <cfRule type="cellIs" dxfId="142" priority="5" operator="between">
      <formula>18</formula>
      <formula>18</formula>
    </cfRule>
    <cfRule type="cellIs" dxfId="141" priority="6" operator="between">
      <formula>19</formula>
      <formula>36</formula>
    </cfRule>
  </conditionalFormatting>
  <conditionalFormatting sqref="M14:M18 M2:M6 M8:M12">
    <cfRule type="cellIs" dxfId="140" priority="1" operator="between">
      <formula>0</formula>
      <formula>17</formula>
    </cfRule>
    <cfRule type="cellIs" dxfId="139" priority="2" operator="between">
      <formula>18</formula>
      <formula>18</formula>
    </cfRule>
    <cfRule type="cellIs" dxfId="138" priority="3" operator="between">
      <formula>19</formula>
      <formula>36</formula>
    </cfRule>
  </conditionalFormatting>
  <pageMargins left="0.39370078740157483" right="0.19685039370078741" top="0.23622047244094491" bottom="0.31496062992125984" header="0.31496062992125984" footer="0.23622047244094491"/>
  <pageSetup paperSize="9" scale="67" fitToHeight="2" orientation="portrait" r:id="rId2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V386"/>
  <sheetViews>
    <sheetView topLeftCell="A38" zoomScaleNormal="100" workbookViewId="0" xr3:uid="{9B253EF2-77E0-53E3-AE26-4D66ECD923F3}">
      <selection activeCell="L173" sqref="L173"/>
    </sheetView>
  </sheetViews>
  <sheetFormatPr defaultColWidth="11.42578125" defaultRowHeight="18.75"/>
  <cols>
    <col min="1" max="1" width="9.7109375" style="10" customWidth="1"/>
    <col min="2" max="2" width="22.7109375" style="3" customWidth="1"/>
    <col min="3" max="3" width="10.85546875" style="20" customWidth="1"/>
    <col min="4" max="4" width="12.140625" style="10" customWidth="1"/>
    <col min="5" max="10" width="12.140625" style="10" hidden="1" customWidth="1"/>
    <col min="11" max="11" width="6.85546875" style="10" customWidth="1"/>
    <col min="12" max="12" width="21" style="10" customWidth="1"/>
    <col min="13" max="13" width="9.140625" style="20" customWidth="1"/>
    <col min="14" max="14" width="12.7109375" style="3" customWidth="1"/>
    <col min="15" max="15" width="6.85546875" style="29" customWidth="1"/>
    <col min="16" max="18" width="6.85546875" customWidth="1"/>
    <col min="19" max="19" width="9.42578125" customWidth="1"/>
    <col min="20" max="20" width="10" hidden="1" customWidth="1"/>
    <col min="21" max="21" width="6.7109375" hidden="1" customWidth="1"/>
    <col min="22" max="23" width="7.28515625" customWidth="1"/>
    <col min="24" max="24" width="15.28515625" customWidth="1"/>
    <col min="25" max="26" width="12.28515625" customWidth="1"/>
    <col min="27" max="27" width="12" customWidth="1"/>
    <col min="28" max="28" width="25" customWidth="1"/>
    <col min="29" max="29" width="13.140625" customWidth="1"/>
    <col min="30" max="30" width="22.42578125" customWidth="1"/>
    <col min="31" max="32" width="18.140625" customWidth="1"/>
    <col min="33" max="33" width="17.85546875" customWidth="1"/>
    <col min="34" max="34" width="30.85546875" customWidth="1"/>
    <col min="35" max="35" width="19" customWidth="1"/>
    <col min="36" max="36" width="21.5703125" customWidth="1"/>
    <col min="37" max="38" width="17.28515625" customWidth="1"/>
    <col min="39" max="39" width="17" customWidth="1"/>
    <col min="40" max="40" width="30" customWidth="1"/>
    <col min="41" max="42" width="18.140625" customWidth="1"/>
    <col min="43" max="43" width="17.85546875" customWidth="1"/>
    <col min="44" max="44" width="30.85546875" customWidth="1"/>
    <col min="45" max="45" width="21.5703125" customWidth="1"/>
    <col min="46" max="47" width="17.28515625" customWidth="1"/>
    <col min="48" max="48" width="17" customWidth="1"/>
    <col min="49" max="49" width="30" customWidth="1"/>
    <col min="50" max="50" width="17.28515625" customWidth="1"/>
    <col min="51" max="51" width="17" customWidth="1"/>
    <col min="52" max="54" width="6.85546875" customWidth="1"/>
    <col min="55" max="55" width="3.85546875" customWidth="1"/>
    <col min="56" max="58" width="5.85546875" customWidth="1"/>
    <col min="59" max="61" width="6.85546875" customWidth="1"/>
    <col min="62" max="62" width="5.85546875" customWidth="1"/>
    <col min="63" max="63" width="3.28515625" customWidth="1"/>
    <col min="64" max="70" width="6.28515625" customWidth="1"/>
    <col min="71" max="71" width="16.7109375" customWidth="1"/>
    <col min="72" max="72" width="7.85546875" customWidth="1"/>
    <col min="73" max="73" width="8.140625" customWidth="1"/>
    <col min="74" max="74" width="19.85546875" customWidth="1"/>
    <col min="75" max="75" width="7" customWidth="1"/>
    <col min="76" max="77" width="7.28515625" customWidth="1"/>
    <col min="78" max="78" width="11.42578125" customWidth="1"/>
    <col min="79" max="79" width="8.140625" customWidth="1"/>
    <col min="80" max="82" width="11.140625" customWidth="1"/>
    <col min="83" max="85" width="6.85546875" customWidth="1"/>
    <col min="86" max="86" width="8.140625" customWidth="1"/>
    <col min="87" max="93" width="11.140625" customWidth="1"/>
    <col min="94" max="94" width="12.85546875" customWidth="1"/>
    <col min="95" max="101" width="6.85546875" customWidth="1"/>
    <col min="102" max="102" width="3.85546875" customWidth="1"/>
    <col min="103" max="105" width="5.85546875" customWidth="1"/>
    <col min="106" max="108" width="6.85546875" customWidth="1"/>
    <col min="109" max="109" width="5.85546875" customWidth="1"/>
    <col min="110" max="110" width="3.28515625" customWidth="1"/>
    <col min="111" max="117" width="6.28515625" customWidth="1"/>
    <col min="118" max="118" width="16.7109375" customWidth="1"/>
    <col min="119" max="119" width="7.85546875" customWidth="1"/>
    <col min="120" max="120" width="8.140625" customWidth="1"/>
    <col min="121" max="121" width="19.85546875" customWidth="1"/>
    <col min="122" max="122" width="7" customWidth="1"/>
    <col min="123" max="124" width="7.28515625" customWidth="1"/>
    <col min="125" max="125" width="11.42578125" customWidth="1"/>
    <col min="126" max="126" width="8.140625" customWidth="1"/>
    <col min="127" max="129" width="11.140625" customWidth="1"/>
    <col min="130" max="132" width="6.85546875" customWidth="1"/>
    <col min="133" max="133" width="8.140625" customWidth="1"/>
    <col min="134" max="140" width="11.140625" customWidth="1"/>
    <col min="141" max="141" width="12.5703125" customWidth="1"/>
    <col min="142" max="148" width="6.85546875" customWidth="1"/>
    <col min="149" max="149" width="3.85546875" customWidth="1"/>
    <col min="150" max="152" width="5.85546875" customWidth="1"/>
    <col min="153" max="155" width="6.85546875" customWidth="1"/>
    <col min="156" max="156" width="5.85546875" customWidth="1"/>
    <col min="157" max="157" width="3.28515625" customWidth="1"/>
    <col min="158" max="164" width="6.28515625" customWidth="1"/>
    <col min="165" max="165" width="16.7109375" customWidth="1"/>
    <col min="166" max="166" width="7.85546875" customWidth="1"/>
    <col min="167" max="167" width="8.140625" customWidth="1"/>
    <col min="168" max="168" width="19.85546875" customWidth="1"/>
    <col min="169" max="169" width="7" customWidth="1"/>
    <col min="170" max="171" width="7.28515625" customWidth="1"/>
    <col min="172" max="172" width="11.42578125" customWidth="1"/>
    <col min="173" max="173" width="8.140625" customWidth="1"/>
    <col min="174" max="176" width="11.140625" customWidth="1"/>
    <col min="177" max="179" width="6.85546875" customWidth="1"/>
    <col min="180" max="180" width="8.140625" customWidth="1"/>
    <col min="181" max="187" width="11.140625" customWidth="1"/>
    <col min="188" max="188" width="25.5703125" customWidth="1"/>
    <col min="189" max="195" width="6.85546875" customWidth="1"/>
    <col min="196" max="196" width="3.85546875" customWidth="1"/>
    <col min="197" max="199" width="5.85546875" customWidth="1"/>
    <col min="200" max="202" width="6.85546875" customWidth="1"/>
    <col min="203" max="203" width="5.85546875" customWidth="1"/>
    <col min="204" max="204" width="3.28515625" customWidth="1"/>
    <col min="205" max="211" width="6.28515625" customWidth="1"/>
    <col min="212" max="212" width="16.7109375" customWidth="1"/>
    <col min="213" max="213" width="7.85546875" customWidth="1"/>
    <col min="214" max="214" width="8.140625" customWidth="1"/>
    <col min="215" max="215" width="19.85546875" customWidth="1"/>
    <col min="216" max="216" width="7" customWidth="1"/>
    <col min="217" max="218" width="7.28515625" customWidth="1"/>
    <col min="219" max="219" width="11.42578125" customWidth="1"/>
    <col min="220" max="220" width="8.140625" customWidth="1"/>
    <col min="221" max="223" width="11.140625" customWidth="1"/>
    <col min="224" max="226" width="6.85546875" customWidth="1"/>
    <col min="227" max="227" width="8.140625" customWidth="1"/>
    <col min="228" max="234" width="11.140625" customWidth="1"/>
    <col min="235" max="235" width="13.7109375" customWidth="1"/>
    <col min="236" max="242" width="6.85546875" customWidth="1"/>
    <col min="243" max="243" width="3.85546875" customWidth="1"/>
    <col min="244" max="246" width="5.85546875" customWidth="1"/>
    <col min="247" max="249" width="6.85546875" customWidth="1"/>
    <col min="250" max="250" width="5.85546875" customWidth="1"/>
    <col min="251" max="251" width="3.28515625" customWidth="1"/>
    <col min="252" max="258" width="6.28515625" customWidth="1"/>
    <col min="259" max="259" width="16.7109375" customWidth="1"/>
    <col min="260" max="260" width="7.85546875" customWidth="1"/>
    <col min="261" max="261" width="8.140625" customWidth="1"/>
    <col min="262" max="262" width="19.85546875" customWidth="1"/>
    <col min="263" max="263" width="7" customWidth="1"/>
    <col min="264" max="265" width="7.28515625" customWidth="1"/>
    <col min="266" max="266" width="11.42578125" customWidth="1"/>
    <col min="267" max="267" width="8.140625" customWidth="1"/>
    <col min="268" max="270" width="11.140625" customWidth="1"/>
    <col min="271" max="273" width="6.85546875" customWidth="1"/>
    <col min="274" max="274" width="8.140625" customWidth="1"/>
    <col min="275" max="281" width="11.140625" customWidth="1"/>
    <col min="282" max="282" width="13.42578125" customWidth="1"/>
    <col min="283" max="289" width="6.85546875" customWidth="1"/>
    <col min="290" max="290" width="3.85546875" customWidth="1"/>
    <col min="291" max="293" width="5.85546875" customWidth="1"/>
    <col min="294" max="296" width="6.85546875" customWidth="1"/>
    <col min="297" max="297" width="5.85546875" customWidth="1"/>
    <col min="298" max="298" width="3.28515625" customWidth="1"/>
    <col min="299" max="305" width="6.28515625" customWidth="1"/>
    <col min="306" max="306" width="16.7109375" customWidth="1"/>
    <col min="307" max="307" width="7.85546875" customWidth="1"/>
    <col min="308" max="308" width="8.140625" customWidth="1"/>
    <col min="309" max="309" width="19.85546875" customWidth="1"/>
    <col min="310" max="310" width="7" customWidth="1"/>
    <col min="311" max="312" width="7.28515625" customWidth="1"/>
    <col min="313" max="313" width="11.42578125" customWidth="1"/>
    <col min="314" max="314" width="8.140625" customWidth="1"/>
    <col min="315" max="317" width="11.140625" customWidth="1"/>
    <col min="318" max="320" width="6.85546875" customWidth="1"/>
    <col min="321" max="321" width="8.140625" customWidth="1"/>
    <col min="322" max="328" width="11.140625" customWidth="1"/>
    <col min="329" max="329" width="14.140625" customWidth="1"/>
    <col min="330" max="336" width="6.85546875" customWidth="1"/>
    <col min="337" max="337" width="3.85546875" customWidth="1"/>
    <col min="338" max="340" width="5.85546875" customWidth="1"/>
    <col min="341" max="343" width="6.85546875" customWidth="1"/>
    <col min="344" max="344" width="5.85546875" customWidth="1"/>
    <col min="345" max="345" width="3.28515625" customWidth="1"/>
    <col min="346" max="352" width="6.28515625" customWidth="1"/>
    <col min="353" max="353" width="16.7109375" bestFit="1" customWidth="1"/>
    <col min="354" max="354" width="7.85546875" customWidth="1"/>
    <col min="355" max="355" width="8.140625" customWidth="1"/>
    <col min="356" max="356" width="19.85546875" customWidth="1"/>
    <col min="357" max="357" width="7" customWidth="1"/>
    <col min="358" max="359" width="7.28515625" customWidth="1"/>
    <col min="361" max="361" width="8.140625" customWidth="1"/>
    <col min="362" max="364" width="11.140625" customWidth="1"/>
    <col min="365" max="367" width="6.85546875" customWidth="1"/>
    <col min="368" max="368" width="8.140625" customWidth="1"/>
    <col min="369" max="375" width="11.140625" customWidth="1"/>
    <col min="376" max="376" width="22.140625" bestFit="1" customWidth="1"/>
    <col min="377" max="378" width="17.85546875" bestFit="1" customWidth="1"/>
    <col min="379" max="379" width="17.5703125" bestFit="1" customWidth="1"/>
    <col min="380" max="380" width="30.5703125" bestFit="1" customWidth="1"/>
    <col min="381" max="381" width="18.7109375" bestFit="1" customWidth="1"/>
    <col min="382" max="382" width="18.42578125" bestFit="1" customWidth="1"/>
    <col min="383" max="383" width="19.140625" bestFit="1" customWidth="1"/>
  </cols>
  <sheetData>
    <row r="1" spans="1:22" ht="22.5" customHeight="1" thickBot="1">
      <c r="A1" s="1"/>
      <c r="B1" s="37" t="s">
        <v>78</v>
      </c>
      <c r="C1" s="38" t="s">
        <v>60</v>
      </c>
      <c r="D1" s="39"/>
      <c r="N1" s="30"/>
      <c r="O1" s="20"/>
      <c r="P1" s="20" t="s">
        <v>2</v>
      </c>
      <c r="Q1" s="10"/>
      <c r="R1" s="10"/>
      <c r="S1" s="10"/>
      <c r="T1" s="10"/>
      <c r="U1" s="10"/>
      <c r="V1" s="10"/>
    </row>
    <row r="2" spans="1:22" s="2" customFormat="1" ht="25.5" customHeight="1">
      <c r="A2" s="27"/>
      <c r="B2" s="31" t="s">
        <v>3</v>
      </c>
      <c r="C2" s="28" t="s">
        <v>4</v>
      </c>
      <c r="D2" s="17" t="s">
        <v>5</v>
      </c>
      <c r="E2" s="17" t="s">
        <v>6</v>
      </c>
      <c r="F2" s="17" t="s">
        <v>7</v>
      </c>
      <c r="G2" s="17" t="s">
        <v>8</v>
      </c>
      <c r="H2" s="17" t="s">
        <v>9</v>
      </c>
      <c r="I2" s="9" t="s">
        <v>10</v>
      </c>
      <c r="J2" s="11" t="s">
        <v>11</v>
      </c>
      <c r="K2" s="21"/>
      <c r="L2" s="35" t="s">
        <v>12</v>
      </c>
      <c r="M2" s="28" t="s">
        <v>4</v>
      </c>
      <c r="N2" s="18" t="s">
        <v>5</v>
      </c>
      <c r="O2" s="49" t="s">
        <v>6</v>
      </c>
      <c r="P2" s="49" t="s">
        <v>7</v>
      </c>
      <c r="Q2" s="49" t="s">
        <v>8</v>
      </c>
      <c r="R2" s="49" t="s">
        <v>9</v>
      </c>
      <c r="S2" s="49" t="s">
        <v>10</v>
      </c>
      <c r="T2" s="54"/>
      <c r="U2" s="54"/>
    </row>
    <row r="3" spans="1:22" ht="22.5" customHeight="1">
      <c r="A3" s="78" t="s">
        <v>13</v>
      </c>
      <c r="B3" s="32" t="s">
        <v>96</v>
      </c>
      <c r="C3" s="25">
        <v>32</v>
      </c>
      <c r="D3" s="13">
        <v>9</v>
      </c>
      <c r="E3" s="15">
        <f>IF(C3="","",C3-M3)</f>
        <v>28</v>
      </c>
      <c r="F3" s="15">
        <f>IF(C3="","",IF(C3&gt;18,1,0))</f>
        <v>1</v>
      </c>
      <c r="G3" s="15">
        <f>IF(C3="","",IF(C3=18,1,0))</f>
        <v>0</v>
      </c>
      <c r="H3" s="15">
        <f>IF(C3="","",IF(C3&lt;18,1,0))</f>
        <v>0</v>
      </c>
      <c r="I3" s="5">
        <f>IF(C3="","",(F3*3+G3*2+H3*1))</f>
        <v>3</v>
      </c>
      <c r="J3" s="12">
        <f>IF(C3="",0,D3+C3*1000+E3*1000000+I3*1000000000)</f>
        <v>3028032009</v>
      </c>
      <c r="K3" s="22" t="s">
        <v>15</v>
      </c>
      <c r="L3" s="32" t="s">
        <v>97</v>
      </c>
      <c r="M3" s="25">
        <f>IF(C3="","",36-C3)</f>
        <v>4</v>
      </c>
      <c r="N3" s="50">
        <f>IF(D3="","",11-D3)</f>
        <v>2</v>
      </c>
      <c r="O3" s="48">
        <f>IF(M3="","",M3-C3)</f>
        <v>-28</v>
      </c>
      <c r="P3" s="48">
        <f>IF(C3="","",IF(C3&lt;18,1,0))</f>
        <v>0</v>
      </c>
      <c r="Q3" s="48">
        <f>IF(C3="","",IF(C3=18,1,0))</f>
        <v>0</v>
      </c>
      <c r="R3" s="48">
        <f>IF(C3="","",IF(C3&gt;18,1,0))</f>
        <v>1</v>
      </c>
      <c r="S3" s="48">
        <f>IF(C3="","",(P3*2+Q3*1))</f>
        <v>0</v>
      </c>
      <c r="T3" s="48">
        <f>IF(N3="","",N3+M3*1000+O3*1000000+S3*1000000000)</f>
        <v>-27995998</v>
      </c>
      <c r="U3" s="55"/>
    </row>
    <row r="4" spans="1:22" ht="22.5" customHeight="1">
      <c r="A4" s="79"/>
      <c r="B4" s="32" t="s">
        <v>98</v>
      </c>
      <c r="C4" s="25">
        <v>34</v>
      </c>
      <c r="D4" s="13">
        <v>10</v>
      </c>
      <c r="E4" s="15">
        <f>IF(C4="","",C4-M4)</f>
        <v>32</v>
      </c>
      <c r="F4" s="15">
        <f t="shared" ref="F4:F6" si="0">IF(C4="","",IF(C4&gt;18,1,0))</f>
        <v>1</v>
      </c>
      <c r="G4" s="15">
        <f t="shared" ref="G4:G6" si="1">IF(C4="","",IF(C4=18,1,0))</f>
        <v>0</v>
      </c>
      <c r="H4" s="15">
        <f t="shared" ref="H4:H6" si="2">IF(C4="","",IF(C4&lt;18,1,0))</f>
        <v>0</v>
      </c>
      <c r="I4" s="5">
        <f t="shared" ref="I4:I67" si="3">IF(C4="","",(F4*3+G4*2+H4*1))</f>
        <v>3</v>
      </c>
      <c r="J4" s="12">
        <f t="shared" ref="J4:J67" si="4">IF(C4="",0,D4+C4*1000+E4*1000000+I4*1000000000)</f>
        <v>3032034010</v>
      </c>
      <c r="K4" s="22" t="s">
        <v>15</v>
      </c>
      <c r="L4" s="32" t="s">
        <v>99</v>
      </c>
      <c r="M4" s="25">
        <f t="shared" ref="M4:M6" si="5">IF(C4="","",36-C4)</f>
        <v>2</v>
      </c>
      <c r="N4" s="50">
        <f t="shared" ref="N4:N6" si="6">IF(D4="","",11-D4)</f>
        <v>1</v>
      </c>
      <c r="O4" s="48">
        <f t="shared" ref="O4:O6" si="7">IF(M4="","",M4-C4)</f>
        <v>-32</v>
      </c>
      <c r="P4" s="48">
        <f t="shared" ref="P4:P6" si="8">IF(C4="","",IF(C4&lt;18,1,0))</f>
        <v>0</v>
      </c>
      <c r="Q4" s="48">
        <f t="shared" ref="Q4:Q6" si="9">IF(C4="","",IF(C4=18,1,0))</f>
        <v>0</v>
      </c>
      <c r="R4" s="48">
        <f t="shared" ref="R4:R6" si="10">IF(C4="","",IF(C4&gt;18,1,0))</f>
        <v>1</v>
      </c>
      <c r="S4" s="48">
        <f t="shared" ref="S4:S6" si="11">IF(C4="","",(P4*2+Q4*1))</f>
        <v>0</v>
      </c>
      <c r="T4" s="48">
        <f t="shared" ref="T4:T6" si="12">IF(N4="","",N4+M4*1000+O4*1000000+S4*1000000000)</f>
        <v>-31997999</v>
      </c>
      <c r="U4" s="55"/>
    </row>
    <row r="5" spans="1:22" ht="22.5" customHeight="1">
      <c r="A5" s="79"/>
      <c r="B5" s="32" t="s">
        <v>100</v>
      </c>
      <c r="C5" s="25">
        <v>18</v>
      </c>
      <c r="D5" s="13">
        <v>5</v>
      </c>
      <c r="E5" s="15">
        <f>IF(C5="","",C5-M5)</f>
        <v>0</v>
      </c>
      <c r="F5" s="15">
        <f t="shared" si="0"/>
        <v>0</v>
      </c>
      <c r="G5" s="15">
        <f t="shared" si="1"/>
        <v>1</v>
      </c>
      <c r="H5" s="15">
        <f t="shared" si="2"/>
        <v>0</v>
      </c>
      <c r="I5" s="5">
        <f t="shared" si="3"/>
        <v>2</v>
      </c>
      <c r="J5" s="12">
        <f t="shared" si="4"/>
        <v>2000018005</v>
      </c>
      <c r="K5" s="22" t="s">
        <v>15</v>
      </c>
      <c r="L5" s="32" t="s">
        <v>101</v>
      </c>
      <c r="M5" s="25">
        <f t="shared" si="5"/>
        <v>18</v>
      </c>
      <c r="N5" s="50">
        <f t="shared" si="6"/>
        <v>6</v>
      </c>
      <c r="O5" s="48">
        <f t="shared" si="7"/>
        <v>0</v>
      </c>
      <c r="P5" s="48">
        <f t="shared" si="8"/>
        <v>0</v>
      </c>
      <c r="Q5" s="48">
        <f t="shared" si="9"/>
        <v>1</v>
      </c>
      <c r="R5" s="48">
        <f t="shared" si="10"/>
        <v>0</v>
      </c>
      <c r="S5" s="48">
        <f t="shared" si="11"/>
        <v>1</v>
      </c>
      <c r="T5" s="48">
        <f t="shared" si="12"/>
        <v>1000018006</v>
      </c>
      <c r="U5" s="55"/>
    </row>
    <row r="6" spans="1:22" ht="22.5" customHeight="1" thickBot="1">
      <c r="A6" s="80"/>
      <c r="B6" s="33" t="s">
        <v>102</v>
      </c>
      <c r="C6" s="26">
        <v>18</v>
      </c>
      <c r="D6" s="14">
        <v>6</v>
      </c>
      <c r="E6" s="51">
        <f>IF(C6="","",C6-M6)</f>
        <v>0</v>
      </c>
      <c r="F6" s="51">
        <f t="shared" si="0"/>
        <v>0</v>
      </c>
      <c r="G6" s="51">
        <f t="shared" si="1"/>
        <v>1</v>
      </c>
      <c r="H6" s="51">
        <f t="shared" si="2"/>
        <v>0</v>
      </c>
      <c r="I6" s="5">
        <f t="shared" si="3"/>
        <v>2</v>
      </c>
      <c r="J6" s="12">
        <f t="shared" si="4"/>
        <v>2000018006</v>
      </c>
      <c r="K6" s="23" t="s">
        <v>15</v>
      </c>
      <c r="L6" s="33" t="s">
        <v>103</v>
      </c>
      <c r="M6" s="26">
        <f t="shared" si="5"/>
        <v>18</v>
      </c>
      <c r="N6" s="53">
        <f t="shared" si="6"/>
        <v>5</v>
      </c>
      <c r="O6" s="48">
        <f t="shared" si="7"/>
        <v>0</v>
      </c>
      <c r="P6" s="48">
        <f t="shared" si="8"/>
        <v>0</v>
      </c>
      <c r="Q6" s="48">
        <f t="shared" si="9"/>
        <v>1</v>
      </c>
      <c r="R6" s="48">
        <f t="shared" si="10"/>
        <v>0</v>
      </c>
      <c r="S6" s="48">
        <f t="shared" si="11"/>
        <v>1</v>
      </c>
      <c r="T6" s="48">
        <f t="shared" si="12"/>
        <v>1000018005</v>
      </c>
      <c r="U6" s="55"/>
    </row>
    <row r="7" spans="1:22" ht="11.25" customHeight="1" thickBot="1">
      <c r="A7" s="1"/>
      <c r="B7" s="30"/>
      <c r="C7" s="30"/>
      <c r="I7" s="5" t="str">
        <f t="shared" si="3"/>
        <v/>
      </c>
      <c r="J7" s="12">
        <f t="shared" si="4"/>
        <v>0</v>
      </c>
      <c r="M7" s="30"/>
      <c r="N7" s="16"/>
      <c r="O7" s="48"/>
      <c r="P7" s="48"/>
      <c r="Q7" s="48"/>
      <c r="R7" s="48"/>
      <c r="S7" s="48"/>
      <c r="T7" s="55"/>
      <c r="U7" s="55"/>
    </row>
    <row r="8" spans="1:22" s="2" customFormat="1" ht="22.5" customHeight="1">
      <c r="A8" s="27"/>
      <c r="B8" s="31" t="s">
        <v>3</v>
      </c>
      <c r="C8" s="28" t="s">
        <v>4</v>
      </c>
      <c r="D8" s="17" t="s">
        <v>23</v>
      </c>
      <c r="E8" s="17" t="s">
        <v>6</v>
      </c>
      <c r="F8" s="17" t="s">
        <v>7</v>
      </c>
      <c r="G8" s="17" t="s">
        <v>8</v>
      </c>
      <c r="H8" s="17" t="s">
        <v>9</v>
      </c>
      <c r="I8" s="5" t="e">
        <f t="shared" si="3"/>
        <v>#VALUE!</v>
      </c>
      <c r="J8" s="12" t="e">
        <f t="shared" si="4"/>
        <v>#VALUE!</v>
      </c>
      <c r="K8" s="36"/>
      <c r="L8" s="35" t="s">
        <v>12</v>
      </c>
      <c r="M8" s="28" t="s">
        <v>4</v>
      </c>
      <c r="N8" s="18" t="s">
        <v>23</v>
      </c>
      <c r="O8" s="49" t="s">
        <v>6</v>
      </c>
      <c r="P8" s="49" t="s">
        <v>7</v>
      </c>
      <c r="Q8" s="49" t="s">
        <v>8</v>
      </c>
      <c r="R8" s="49" t="s">
        <v>9</v>
      </c>
      <c r="S8" s="49" t="s">
        <v>10</v>
      </c>
      <c r="T8" s="54"/>
      <c r="U8" s="54"/>
    </row>
    <row r="9" spans="1:22" ht="22.5" customHeight="1">
      <c r="A9" s="78" t="s">
        <v>24</v>
      </c>
      <c r="B9" s="32" t="s">
        <v>97</v>
      </c>
      <c r="C9" s="25">
        <v>24</v>
      </c>
      <c r="D9" s="13">
        <v>7</v>
      </c>
      <c r="E9" s="15">
        <f>IF(C9="","",C9-M9)</f>
        <v>12</v>
      </c>
      <c r="F9" s="15">
        <f>IF(C9="","",IF(C9&gt;18,1,0))</f>
        <v>1</v>
      </c>
      <c r="G9" s="15">
        <f>IF(C9="","",IF(C9=18,1,0))</f>
        <v>0</v>
      </c>
      <c r="H9" s="15">
        <f>IF(C9="","",IF(C9&lt;18,1,0))</f>
        <v>0</v>
      </c>
      <c r="I9" s="5">
        <f t="shared" si="3"/>
        <v>3</v>
      </c>
      <c r="J9" s="12">
        <f t="shared" si="4"/>
        <v>3012024007</v>
      </c>
      <c r="K9" s="22" t="s">
        <v>15</v>
      </c>
      <c r="L9" s="32" t="s">
        <v>102</v>
      </c>
      <c r="M9" s="25">
        <f>IF(C9="","",36-C9)</f>
        <v>12</v>
      </c>
      <c r="N9" s="50">
        <f>IF(D9="","",11-D9)</f>
        <v>4</v>
      </c>
      <c r="O9" s="48">
        <f>IF(M9="","",M9-C9)</f>
        <v>-12</v>
      </c>
      <c r="P9" s="48">
        <f>IF(C9="","",IF(C9&lt;18,1,0))</f>
        <v>0</v>
      </c>
      <c r="Q9" s="48">
        <f>IF(C9="","",IF(C9=18,1,0))</f>
        <v>0</v>
      </c>
      <c r="R9" s="48">
        <f>IF(C9="","",IF(C9&gt;18,1,0))</f>
        <v>1</v>
      </c>
      <c r="S9" s="48">
        <f>IF(C9="","",(P9*2+Q9*1))</f>
        <v>0</v>
      </c>
      <c r="T9" s="48">
        <f>IF(N9="","",N9+M9*1000+O9*1000000+S9*1000000000)</f>
        <v>-11987996</v>
      </c>
      <c r="U9" s="55"/>
    </row>
    <row r="10" spans="1:22" ht="22.5" customHeight="1">
      <c r="A10" s="79" t="s">
        <v>25</v>
      </c>
      <c r="B10" s="32" t="s">
        <v>103</v>
      </c>
      <c r="C10" s="25">
        <v>32</v>
      </c>
      <c r="D10" s="13">
        <v>9</v>
      </c>
      <c r="E10" s="15">
        <f>IF(C10="","",C10-M10)</f>
        <v>28</v>
      </c>
      <c r="F10" s="15">
        <f t="shared" ref="F10:F12" si="13">IF(C10="","",IF(C10&gt;18,1,0))</f>
        <v>1</v>
      </c>
      <c r="G10" s="15">
        <f t="shared" ref="G10:G12" si="14">IF(C10="","",IF(C10=18,1,0))</f>
        <v>0</v>
      </c>
      <c r="H10" s="15">
        <f t="shared" ref="H10:H12" si="15">IF(C10="","",IF(C10&lt;18,1,0))</f>
        <v>0</v>
      </c>
      <c r="I10" s="5">
        <f t="shared" si="3"/>
        <v>3</v>
      </c>
      <c r="J10" s="12">
        <f t="shared" si="4"/>
        <v>3028032009</v>
      </c>
      <c r="K10" s="22" t="s">
        <v>15</v>
      </c>
      <c r="L10" s="32" t="s">
        <v>100</v>
      </c>
      <c r="M10" s="25">
        <f t="shared" ref="M10:M12" si="16">IF(C10="","",36-C10)</f>
        <v>4</v>
      </c>
      <c r="N10" s="50">
        <f t="shared" ref="N10:N12" si="17">IF(D10="","",11-D10)</f>
        <v>2</v>
      </c>
      <c r="O10" s="48">
        <f t="shared" ref="O10:O12" si="18">IF(M10="","",M10-C10)</f>
        <v>-28</v>
      </c>
      <c r="P10" s="48">
        <f t="shared" ref="P10:P12" si="19">IF(C10="","",IF(C10&lt;18,1,0))</f>
        <v>0</v>
      </c>
      <c r="Q10" s="48">
        <f t="shared" ref="Q10:Q12" si="20">IF(C10="","",IF(C10=18,1,0))</f>
        <v>0</v>
      </c>
      <c r="R10" s="48">
        <f t="shared" ref="R10:R12" si="21">IF(C10="","",IF(C10&gt;18,1,0))</f>
        <v>1</v>
      </c>
      <c r="S10" s="48">
        <f t="shared" ref="S10:S12" si="22">IF(C10="","",(P10*2+Q10*1))</f>
        <v>0</v>
      </c>
      <c r="T10" s="48">
        <f t="shared" ref="T10:T12" si="23">IF(N10="","",N10+M10*1000+O10*1000000+S10*1000000000)</f>
        <v>-27995998</v>
      </c>
      <c r="U10" s="55"/>
    </row>
    <row r="11" spans="1:22" ht="22.5" customHeight="1">
      <c r="A11" s="79" t="s">
        <v>25</v>
      </c>
      <c r="B11" s="32" t="s">
        <v>101</v>
      </c>
      <c r="C11" s="25">
        <v>16</v>
      </c>
      <c r="D11" s="13">
        <v>6</v>
      </c>
      <c r="E11" s="15">
        <f>IF(C11="","",C11-M11)</f>
        <v>-4</v>
      </c>
      <c r="F11" s="15">
        <f t="shared" si="13"/>
        <v>0</v>
      </c>
      <c r="G11" s="15">
        <f t="shared" si="14"/>
        <v>0</v>
      </c>
      <c r="H11" s="15">
        <f t="shared" si="15"/>
        <v>1</v>
      </c>
      <c r="I11" s="5">
        <f t="shared" si="3"/>
        <v>1</v>
      </c>
      <c r="J11" s="12">
        <f t="shared" si="4"/>
        <v>996016006</v>
      </c>
      <c r="K11" s="22" t="s">
        <v>15</v>
      </c>
      <c r="L11" s="32" t="s">
        <v>98</v>
      </c>
      <c r="M11" s="25">
        <f t="shared" si="16"/>
        <v>20</v>
      </c>
      <c r="N11" s="50">
        <f t="shared" si="17"/>
        <v>5</v>
      </c>
      <c r="O11" s="48">
        <f t="shared" si="18"/>
        <v>4</v>
      </c>
      <c r="P11" s="48">
        <f t="shared" si="19"/>
        <v>1</v>
      </c>
      <c r="Q11" s="48">
        <f t="shared" si="20"/>
        <v>0</v>
      </c>
      <c r="R11" s="48">
        <f t="shared" si="21"/>
        <v>0</v>
      </c>
      <c r="S11" s="48">
        <f t="shared" si="22"/>
        <v>2</v>
      </c>
      <c r="T11" s="48">
        <f t="shared" si="23"/>
        <v>2004020005</v>
      </c>
      <c r="U11" s="55"/>
    </row>
    <row r="12" spans="1:22" ht="22.5" customHeight="1" thickBot="1">
      <c r="A12" s="80" t="s">
        <v>25</v>
      </c>
      <c r="B12" s="33" t="s">
        <v>99</v>
      </c>
      <c r="C12" s="26">
        <v>10</v>
      </c>
      <c r="D12" s="14">
        <v>3</v>
      </c>
      <c r="E12" s="51">
        <f>IF(C12="","",C12-M12)</f>
        <v>-16</v>
      </c>
      <c r="F12" s="51">
        <f t="shared" si="13"/>
        <v>0</v>
      </c>
      <c r="G12" s="51">
        <f t="shared" si="14"/>
        <v>0</v>
      </c>
      <c r="H12" s="51">
        <f t="shared" si="15"/>
        <v>1</v>
      </c>
      <c r="I12" s="5">
        <f t="shared" si="3"/>
        <v>1</v>
      </c>
      <c r="J12" s="12">
        <f t="shared" si="4"/>
        <v>984010003</v>
      </c>
      <c r="K12" s="23" t="s">
        <v>15</v>
      </c>
      <c r="L12" s="33" t="s">
        <v>96</v>
      </c>
      <c r="M12" s="26">
        <f t="shared" si="16"/>
        <v>26</v>
      </c>
      <c r="N12" s="53">
        <f t="shared" si="17"/>
        <v>8</v>
      </c>
      <c r="O12" s="48">
        <f t="shared" si="18"/>
        <v>16</v>
      </c>
      <c r="P12" s="48">
        <f t="shared" si="19"/>
        <v>1</v>
      </c>
      <c r="Q12" s="48">
        <f t="shared" si="20"/>
        <v>0</v>
      </c>
      <c r="R12" s="48">
        <f t="shared" si="21"/>
        <v>0</v>
      </c>
      <c r="S12" s="48">
        <f t="shared" si="22"/>
        <v>2</v>
      </c>
      <c r="T12" s="48">
        <f t="shared" si="23"/>
        <v>2016026008</v>
      </c>
      <c r="U12" s="55"/>
    </row>
    <row r="13" spans="1:22" ht="11.25" customHeight="1" thickBot="1">
      <c r="A13" s="1"/>
      <c r="B13" s="30"/>
      <c r="C13" s="30"/>
      <c r="I13" s="5" t="str">
        <f t="shared" si="3"/>
        <v/>
      </c>
      <c r="J13" s="12">
        <f t="shared" si="4"/>
        <v>0</v>
      </c>
      <c r="M13" s="30"/>
      <c r="N13" s="16"/>
      <c r="O13" s="48"/>
      <c r="P13" s="48"/>
      <c r="Q13" s="48"/>
      <c r="R13" s="48"/>
      <c r="S13" s="48"/>
      <c r="T13" s="55"/>
      <c r="U13" s="55"/>
    </row>
    <row r="14" spans="1:22" s="2" customFormat="1" ht="22.5" customHeight="1">
      <c r="A14" s="27"/>
      <c r="B14" s="31" t="s">
        <v>3</v>
      </c>
      <c r="C14" s="28" t="s">
        <v>4</v>
      </c>
      <c r="D14" s="17" t="s">
        <v>23</v>
      </c>
      <c r="E14" s="17" t="s">
        <v>6</v>
      </c>
      <c r="F14" s="17" t="s">
        <v>7</v>
      </c>
      <c r="G14" s="17" t="s">
        <v>8</v>
      </c>
      <c r="H14" s="17" t="s">
        <v>9</v>
      </c>
      <c r="I14" s="5" t="e">
        <f t="shared" si="3"/>
        <v>#VALUE!</v>
      </c>
      <c r="J14" s="12" t="e">
        <f t="shared" si="4"/>
        <v>#VALUE!</v>
      </c>
      <c r="K14" s="36"/>
      <c r="L14" s="35" t="s">
        <v>12</v>
      </c>
      <c r="M14" s="28" t="s">
        <v>4</v>
      </c>
      <c r="N14" s="18" t="s">
        <v>23</v>
      </c>
      <c r="O14" s="49" t="s">
        <v>6</v>
      </c>
      <c r="P14" s="49" t="s">
        <v>7</v>
      </c>
      <c r="Q14" s="49" t="s">
        <v>8</v>
      </c>
      <c r="R14" s="49" t="s">
        <v>9</v>
      </c>
      <c r="S14" s="49" t="s">
        <v>10</v>
      </c>
      <c r="T14" s="54"/>
      <c r="U14" s="54"/>
    </row>
    <row r="15" spans="1:22" ht="22.5" customHeight="1">
      <c r="A15" s="78" t="s">
        <v>26</v>
      </c>
      <c r="B15" s="32" t="s">
        <v>98</v>
      </c>
      <c r="C15" s="25">
        <v>22</v>
      </c>
      <c r="D15" s="13">
        <v>5</v>
      </c>
      <c r="E15" s="15">
        <f>IF(C15="","",C15-M15)</f>
        <v>8</v>
      </c>
      <c r="F15" s="15">
        <f>IF(C15="","",IF(C15&gt;18,1,0))</f>
        <v>1</v>
      </c>
      <c r="G15" s="15">
        <f>IF(C15="","",IF(C15=18,1,0))</f>
        <v>0</v>
      </c>
      <c r="H15" s="15">
        <f>IF(C15="","",IF(C15&lt;18,1,0))</f>
        <v>0</v>
      </c>
      <c r="I15" s="5">
        <f t="shared" si="3"/>
        <v>3</v>
      </c>
      <c r="J15" s="12">
        <f t="shared" si="4"/>
        <v>3008022005</v>
      </c>
      <c r="K15" s="22" t="s">
        <v>15</v>
      </c>
      <c r="L15" s="32" t="s">
        <v>103</v>
      </c>
      <c r="M15" s="25">
        <f>IF(C15="","",36-C15)</f>
        <v>14</v>
      </c>
      <c r="N15" s="50">
        <f>IF(D15="","",11-D15)</f>
        <v>6</v>
      </c>
      <c r="O15" s="48">
        <f>IF(M15="","",M15-C15)</f>
        <v>-8</v>
      </c>
      <c r="P15" s="48">
        <f>IF(C15="","",IF(C15&lt;18,1,0))</f>
        <v>0</v>
      </c>
      <c r="Q15" s="48">
        <f>IF(C15="","",IF(C15=18,1,0))</f>
        <v>0</v>
      </c>
      <c r="R15" s="48">
        <f>IF(C15="","",IF(C15&gt;18,1,0))</f>
        <v>1</v>
      </c>
      <c r="S15" s="48">
        <f>IF(C15="","",(P15*2+Q15*1))</f>
        <v>0</v>
      </c>
      <c r="T15" s="48">
        <f>IF(N15="","",N15+M15*1000+O15*1000000+S15*1000000000)</f>
        <v>-7985994</v>
      </c>
      <c r="U15" s="55"/>
    </row>
    <row r="16" spans="1:22" ht="22.5" customHeight="1">
      <c r="A16" s="79" t="s">
        <v>25</v>
      </c>
      <c r="B16" s="32" t="s">
        <v>100</v>
      </c>
      <c r="C16" s="25">
        <v>24</v>
      </c>
      <c r="D16" s="13">
        <v>7</v>
      </c>
      <c r="E16" s="15">
        <f>IF(C16="","",C16-M16)</f>
        <v>12</v>
      </c>
      <c r="F16" s="15">
        <f t="shared" ref="F16:F18" si="24">IF(C16="","",IF(C16&gt;18,1,0))</f>
        <v>1</v>
      </c>
      <c r="G16" s="15">
        <f t="shared" ref="G16:G18" si="25">IF(C16="","",IF(C16=18,1,0))</f>
        <v>0</v>
      </c>
      <c r="H16" s="15">
        <f t="shared" ref="H16:H18" si="26">IF(C16="","",IF(C16&lt;18,1,0))</f>
        <v>0</v>
      </c>
      <c r="I16" s="5">
        <f t="shared" si="3"/>
        <v>3</v>
      </c>
      <c r="J16" s="12">
        <f t="shared" si="4"/>
        <v>3012024007</v>
      </c>
      <c r="K16" s="22" t="s">
        <v>15</v>
      </c>
      <c r="L16" s="32" t="s">
        <v>97</v>
      </c>
      <c r="M16" s="25">
        <f>IF(C16="","",36-C16)</f>
        <v>12</v>
      </c>
      <c r="N16" s="50">
        <f t="shared" ref="N16:N18" si="27">IF(D16="","",11-D16)</f>
        <v>4</v>
      </c>
      <c r="O16" s="48">
        <f t="shared" ref="O16:O18" si="28">IF(M16="","",M16-C16)</f>
        <v>-12</v>
      </c>
      <c r="P16" s="48">
        <f t="shared" ref="P16:P18" si="29">IF(C16="","",IF(C16&lt;18,1,0))</f>
        <v>0</v>
      </c>
      <c r="Q16" s="48">
        <f t="shared" ref="Q16:Q18" si="30">IF(C16="","",IF(C16=18,1,0))</f>
        <v>0</v>
      </c>
      <c r="R16" s="48">
        <f t="shared" ref="R16:R18" si="31">IF(C16="","",IF(C16&gt;18,1,0))</f>
        <v>1</v>
      </c>
      <c r="S16" s="48">
        <f t="shared" ref="S16:S18" si="32">IF(C16="","",(P16*2+Q16*1))</f>
        <v>0</v>
      </c>
      <c r="T16" s="48">
        <f t="shared" ref="T16:T18" si="33">IF(N16="","",N16+M16*1000+O16*1000000+S16*1000000000)</f>
        <v>-11987996</v>
      </c>
      <c r="U16" s="55"/>
    </row>
    <row r="17" spans="1:21" ht="22.5" customHeight="1">
      <c r="A17" s="79" t="s">
        <v>25</v>
      </c>
      <c r="B17" s="32" t="s">
        <v>102</v>
      </c>
      <c r="C17" s="25">
        <v>18</v>
      </c>
      <c r="D17" s="13">
        <v>5</v>
      </c>
      <c r="E17" s="15">
        <f>IF(C17="","",C17-M17)</f>
        <v>0</v>
      </c>
      <c r="F17" s="15">
        <f t="shared" si="24"/>
        <v>0</v>
      </c>
      <c r="G17" s="15">
        <f t="shared" si="25"/>
        <v>1</v>
      </c>
      <c r="H17" s="15">
        <f t="shared" si="26"/>
        <v>0</v>
      </c>
      <c r="I17" s="5">
        <f t="shared" si="3"/>
        <v>2</v>
      </c>
      <c r="J17" s="12">
        <f t="shared" si="4"/>
        <v>2000018005</v>
      </c>
      <c r="K17" s="22" t="s">
        <v>15</v>
      </c>
      <c r="L17" s="32" t="s">
        <v>96</v>
      </c>
      <c r="M17" s="25">
        <f t="shared" ref="M17:M18" si="34">IF(C17="","",36-C17)</f>
        <v>18</v>
      </c>
      <c r="N17" s="50">
        <f t="shared" si="27"/>
        <v>6</v>
      </c>
      <c r="O17" s="48">
        <f t="shared" si="28"/>
        <v>0</v>
      </c>
      <c r="P17" s="48">
        <f t="shared" si="29"/>
        <v>0</v>
      </c>
      <c r="Q17" s="48">
        <f t="shared" si="30"/>
        <v>1</v>
      </c>
      <c r="R17" s="48">
        <f t="shared" si="31"/>
        <v>0</v>
      </c>
      <c r="S17" s="48">
        <f t="shared" si="32"/>
        <v>1</v>
      </c>
      <c r="T17" s="48">
        <f t="shared" si="33"/>
        <v>1000018006</v>
      </c>
      <c r="U17" s="55"/>
    </row>
    <row r="18" spans="1:21" ht="22.5" customHeight="1" thickBot="1">
      <c r="A18" s="80" t="s">
        <v>25</v>
      </c>
      <c r="B18" s="33" t="s">
        <v>101</v>
      </c>
      <c r="C18" s="26">
        <v>32</v>
      </c>
      <c r="D18" s="14">
        <v>8</v>
      </c>
      <c r="E18" s="51">
        <f>IF(C18="","",C18-M18)</f>
        <v>28</v>
      </c>
      <c r="F18" s="51">
        <f t="shared" si="24"/>
        <v>1</v>
      </c>
      <c r="G18" s="51">
        <f t="shared" si="25"/>
        <v>0</v>
      </c>
      <c r="H18" s="51">
        <f t="shared" si="26"/>
        <v>0</v>
      </c>
      <c r="I18" s="5">
        <f t="shared" si="3"/>
        <v>3</v>
      </c>
      <c r="J18" s="12">
        <f t="shared" si="4"/>
        <v>3028032008</v>
      </c>
      <c r="K18" s="23" t="s">
        <v>15</v>
      </c>
      <c r="L18" s="33" t="s">
        <v>99</v>
      </c>
      <c r="M18" s="26">
        <f t="shared" si="34"/>
        <v>4</v>
      </c>
      <c r="N18" s="53">
        <f t="shared" si="27"/>
        <v>3</v>
      </c>
      <c r="O18" s="48">
        <f t="shared" si="28"/>
        <v>-28</v>
      </c>
      <c r="P18" s="48">
        <f t="shared" si="29"/>
        <v>0</v>
      </c>
      <c r="Q18" s="48">
        <f t="shared" si="30"/>
        <v>0</v>
      </c>
      <c r="R18" s="48">
        <f t="shared" si="31"/>
        <v>1</v>
      </c>
      <c r="S18" s="48">
        <f t="shared" si="32"/>
        <v>0</v>
      </c>
      <c r="T18" s="48">
        <f t="shared" si="33"/>
        <v>-27995997</v>
      </c>
      <c r="U18" s="55"/>
    </row>
    <row r="19" spans="1:21" ht="9.75" customHeight="1" thickBot="1">
      <c r="A19" s="1"/>
      <c r="B19" s="30"/>
      <c r="C19" s="30"/>
      <c r="I19" s="5" t="str">
        <f t="shared" si="3"/>
        <v/>
      </c>
      <c r="J19" s="12">
        <f t="shared" si="4"/>
        <v>0</v>
      </c>
      <c r="M19" s="30"/>
      <c r="N19" s="16"/>
      <c r="O19" s="48"/>
      <c r="P19" s="48"/>
      <c r="Q19" s="48"/>
      <c r="R19" s="48"/>
      <c r="S19" s="48"/>
      <c r="T19" s="55"/>
      <c r="U19" s="55"/>
    </row>
    <row r="20" spans="1:21" s="2" customFormat="1" ht="22.5" customHeight="1">
      <c r="A20" s="27"/>
      <c r="B20" s="31" t="s">
        <v>3</v>
      </c>
      <c r="C20" s="28" t="s">
        <v>4</v>
      </c>
      <c r="D20" s="17" t="s">
        <v>23</v>
      </c>
      <c r="E20" s="17" t="s">
        <v>6</v>
      </c>
      <c r="F20" s="17" t="s">
        <v>7</v>
      </c>
      <c r="G20" s="17" t="s">
        <v>8</v>
      </c>
      <c r="H20" s="17" t="s">
        <v>9</v>
      </c>
      <c r="I20" s="5" t="e">
        <f t="shared" si="3"/>
        <v>#VALUE!</v>
      </c>
      <c r="J20" s="12" t="e">
        <f t="shared" si="4"/>
        <v>#VALUE!</v>
      </c>
      <c r="K20" s="36"/>
      <c r="L20" s="35" t="s">
        <v>12</v>
      </c>
      <c r="M20" s="28" t="s">
        <v>4</v>
      </c>
      <c r="N20" s="18" t="s">
        <v>23</v>
      </c>
      <c r="O20" s="49" t="s">
        <v>6</v>
      </c>
      <c r="P20" s="49" t="s">
        <v>7</v>
      </c>
      <c r="Q20" s="49" t="s">
        <v>8</v>
      </c>
      <c r="R20" s="49" t="s">
        <v>9</v>
      </c>
      <c r="S20" s="49" t="s">
        <v>10</v>
      </c>
      <c r="T20" s="54"/>
      <c r="U20" s="54"/>
    </row>
    <row r="21" spans="1:21" ht="22.5" customHeight="1">
      <c r="A21" s="78" t="s">
        <v>27</v>
      </c>
      <c r="B21" s="32" t="s">
        <v>96</v>
      </c>
      <c r="C21" s="25">
        <v>22</v>
      </c>
      <c r="D21" s="13">
        <v>7</v>
      </c>
      <c r="E21" s="15">
        <f>IF(C21="","",C21-M21)</f>
        <v>8</v>
      </c>
      <c r="F21" s="15">
        <f>IF(C21="","",IF(C21&gt;18,1,0))</f>
        <v>1</v>
      </c>
      <c r="G21" s="15">
        <f>IF(C21="","",IF(C21=18,1,0))</f>
        <v>0</v>
      </c>
      <c r="H21" s="15">
        <f>IF(C21="","",IF(C21&lt;18,1,0))</f>
        <v>0</v>
      </c>
      <c r="I21" s="5">
        <f t="shared" si="3"/>
        <v>3</v>
      </c>
      <c r="J21" s="12">
        <f t="shared" si="4"/>
        <v>3008022007</v>
      </c>
      <c r="K21" s="22" t="s">
        <v>15</v>
      </c>
      <c r="L21" s="32" t="s">
        <v>100</v>
      </c>
      <c r="M21" s="25">
        <f>IF(C21="","",36-C21)</f>
        <v>14</v>
      </c>
      <c r="N21" s="50">
        <f>IF(D21="","",11-D21)</f>
        <v>4</v>
      </c>
      <c r="O21" s="48">
        <f>IF(M21="","",M21-C21)</f>
        <v>-8</v>
      </c>
      <c r="P21" s="48">
        <f>IF(C21="","",IF(C21&lt;18,1,0))</f>
        <v>0</v>
      </c>
      <c r="Q21" s="48">
        <f>IF(C21="","",IF(C21=18,1,0))</f>
        <v>0</v>
      </c>
      <c r="R21" s="48">
        <f>IF(C21="","",IF(C21&gt;18,1,0))</f>
        <v>1</v>
      </c>
      <c r="S21" s="48">
        <f>IF(C21="","",(P21*2+Q21*1))</f>
        <v>0</v>
      </c>
      <c r="T21" s="48">
        <f>IF(N21="","",N21+M21*1000+O21*1000000+S21*1000000000)</f>
        <v>-7985996</v>
      </c>
      <c r="U21" s="55"/>
    </row>
    <row r="22" spans="1:21" ht="22.5" customHeight="1">
      <c r="A22" s="79" t="s">
        <v>25</v>
      </c>
      <c r="B22" s="32" t="s">
        <v>97</v>
      </c>
      <c r="C22" s="25">
        <v>18</v>
      </c>
      <c r="D22" s="13">
        <v>5</v>
      </c>
      <c r="E22" s="15">
        <f>IF(C22="","",C22-M22)</f>
        <v>0</v>
      </c>
      <c r="F22" s="15">
        <f t="shared" ref="F22:F24" si="35">IF(C22="","",IF(C22&gt;18,1,0))</f>
        <v>0</v>
      </c>
      <c r="G22" s="15">
        <f t="shared" ref="G22:G24" si="36">IF(C22="","",IF(C22=18,1,0))</f>
        <v>1</v>
      </c>
      <c r="H22" s="15">
        <f t="shared" ref="H22:H24" si="37">IF(C22="","",IF(C22&lt;18,1,0))</f>
        <v>0</v>
      </c>
      <c r="I22" s="5">
        <f t="shared" si="3"/>
        <v>2</v>
      </c>
      <c r="J22" s="12">
        <f t="shared" si="4"/>
        <v>2000018005</v>
      </c>
      <c r="K22" s="22" t="s">
        <v>15</v>
      </c>
      <c r="L22" s="32" t="s">
        <v>98</v>
      </c>
      <c r="M22" s="25">
        <f t="shared" ref="M22:M24" si="38">IF(C22="","",36-C22)</f>
        <v>18</v>
      </c>
      <c r="N22" s="50">
        <f t="shared" ref="N22:N24" si="39">IF(D22="","",11-D22)</f>
        <v>6</v>
      </c>
      <c r="O22" s="48">
        <f t="shared" ref="O22:O24" si="40">IF(M22="","",M22-C22)</f>
        <v>0</v>
      </c>
      <c r="P22" s="48">
        <f t="shared" ref="P22:P24" si="41">IF(C22="","",IF(C22&lt;18,1,0))</f>
        <v>0</v>
      </c>
      <c r="Q22" s="48">
        <f t="shared" ref="Q22:Q24" si="42">IF(C22="","",IF(C22=18,1,0))</f>
        <v>1</v>
      </c>
      <c r="R22" s="48">
        <f t="shared" ref="R22:R24" si="43">IF(C22="","",IF(C22&gt;18,1,0))</f>
        <v>0</v>
      </c>
      <c r="S22" s="48">
        <f t="shared" ref="S22:S24" si="44">IF(C22="","",(P22*2+Q22*1))</f>
        <v>1</v>
      </c>
      <c r="T22" s="48">
        <f t="shared" ref="T22:T24" si="45">IF(N22="","",N22+M22*1000+O22*1000000+S22*1000000000)</f>
        <v>1000018006</v>
      </c>
      <c r="U22" s="55"/>
    </row>
    <row r="23" spans="1:21" ht="22.5" customHeight="1">
      <c r="A23" s="79" t="s">
        <v>25</v>
      </c>
      <c r="B23" s="32" t="s">
        <v>103</v>
      </c>
      <c r="C23" s="25">
        <v>20</v>
      </c>
      <c r="D23" s="13">
        <v>6</v>
      </c>
      <c r="E23" s="15">
        <f>IF(C23="","",C23-M23)</f>
        <v>4</v>
      </c>
      <c r="F23" s="15">
        <f t="shared" si="35"/>
        <v>1</v>
      </c>
      <c r="G23" s="15">
        <f t="shared" si="36"/>
        <v>0</v>
      </c>
      <c r="H23" s="15">
        <f t="shared" si="37"/>
        <v>0</v>
      </c>
      <c r="I23" s="5">
        <f t="shared" si="3"/>
        <v>3</v>
      </c>
      <c r="J23" s="12">
        <f t="shared" si="4"/>
        <v>3004020006</v>
      </c>
      <c r="K23" s="22" t="s">
        <v>15</v>
      </c>
      <c r="L23" s="32" t="s">
        <v>101</v>
      </c>
      <c r="M23" s="25">
        <f t="shared" si="38"/>
        <v>16</v>
      </c>
      <c r="N23" s="50">
        <f t="shared" si="39"/>
        <v>5</v>
      </c>
      <c r="O23" s="48">
        <f t="shared" si="40"/>
        <v>-4</v>
      </c>
      <c r="P23" s="48">
        <f t="shared" si="41"/>
        <v>0</v>
      </c>
      <c r="Q23" s="48">
        <f t="shared" si="42"/>
        <v>0</v>
      </c>
      <c r="R23" s="48">
        <f t="shared" si="43"/>
        <v>1</v>
      </c>
      <c r="S23" s="48">
        <f t="shared" si="44"/>
        <v>0</v>
      </c>
      <c r="T23" s="48">
        <f t="shared" si="45"/>
        <v>-3983995</v>
      </c>
      <c r="U23" s="55"/>
    </row>
    <row r="24" spans="1:21" ht="22.5" customHeight="1" thickBot="1">
      <c r="A24" s="80" t="s">
        <v>25</v>
      </c>
      <c r="B24" s="33" t="s">
        <v>99</v>
      </c>
      <c r="C24" s="26">
        <v>18</v>
      </c>
      <c r="D24" s="14">
        <v>5</v>
      </c>
      <c r="E24" s="51">
        <f>IF(C24="","",C24-M24)</f>
        <v>0</v>
      </c>
      <c r="F24" s="51">
        <f t="shared" si="35"/>
        <v>0</v>
      </c>
      <c r="G24" s="51">
        <f t="shared" si="36"/>
        <v>1</v>
      </c>
      <c r="H24" s="51">
        <f t="shared" si="37"/>
        <v>0</v>
      </c>
      <c r="I24" s="5">
        <f t="shared" si="3"/>
        <v>2</v>
      </c>
      <c r="J24" s="12">
        <f t="shared" si="4"/>
        <v>2000018005</v>
      </c>
      <c r="K24" s="23" t="s">
        <v>15</v>
      </c>
      <c r="L24" s="33" t="s">
        <v>102</v>
      </c>
      <c r="M24" s="26">
        <f t="shared" si="38"/>
        <v>18</v>
      </c>
      <c r="N24" s="53">
        <f t="shared" si="39"/>
        <v>6</v>
      </c>
      <c r="O24" s="48">
        <f t="shared" si="40"/>
        <v>0</v>
      </c>
      <c r="P24" s="48">
        <f t="shared" si="41"/>
        <v>0</v>
      </c>
      <c r="Q24" s="48">
        <f t="shared" si="42"/>
        <v>1</v>
      </c>
      <c r="R24" s="48">
        <f t="shared" si="43"/>
        <v>0</v>
      </c>
      <c r="S24" s="48">
        <f t="shared" si="44"/>
        <v>1</v>
      </c>
      <c r="T24" s="48">
        <f t="shared" si="45"/>
        <v>1000018006</v>
      </c>
      <c r="U24" s="55"/>
    </row>
    <row r="25" spans="1:21" ht="12" customHeight="1" thickBot="1">
      <c r="A25" s="1"/>
      <c r="B25" s="30"/>
      <c r="D25" s="72"/>
      <c r="E25" s="73"/>
      <c r="F25" s="73"/>
      <c r="G25" s="73"/>
      <c r="H25" s="73"/>
      <c r="I25" s="74" t="str">
        <f t="shared" si="3"/>
        <v/>
      </c>
      <c r="J25" s="75">
        <f t="shared" si="4"/>
        <v>0</v>
      </c>
      <c r="K25" s="76"/>
      <c r="L25" s="77"/>
      <c r="N25" s="16"/>
      <c r="O25" s="48"/>
      <c r="P25" s="48"/>
      <c r="Q25" s="48"/>
      <c r="R25" s="48"/>
      <c r="S25" s="48"/>
      <c r="T25" s="55"/>
      <c r="U25" s="55"/>
    </row>
    <row r="26" spans="1:21" s="2" customFormat="1" ht="22.5" customHeight="1">
      <c r="A26" s="27"/>
      <c r="B26" s="31" t="s">
        <v>3</v>
      </c>
      <c r="C26" s="28" t="s">
        <v>4</v>
      </c>
      <c r="D26" s="17" t="s">
        <v>23</v>
      </c>
      <c r="E26" s="17" t="s">
        <v>6</v>
      </c>
      <c r="F26" s="17" t="s">
        <v>7</v>
      </c>
      <c r="G26" s="17" t="s">
        <v>8</v>
      </c>
      <c r="H26" s="17" t="s">
        <v>9</v>
      </c>
      <c r="I26" s="5" t="e">
        <f t="shared" si="3"/>
        <v>#VALUE!</v>
      </c>
      <c r="J26" s="12" t="e">
        <f t="shared" si="4"/>
        <v>#VALUE!</v>
      </c>
      <c r="K26" s="36"/>
      <c r="L26" s="35" t="s">
        <v>12</v>
      </c>
      <c r="M26" s="28" t="s">
        <v>4</v>
      </c>
      <c r="N26" s="18" t="s">
        <v>23</v>
      </c>
      <c r="O26" s="49" t="s">
        <v>6</v>
      </c>
      <c r="P26" s="49" t="s">
        <v>7</v>
      </c>
      <c r="Q26" s="49" t="s">
        <v>8</v>
      </c>
      <c r="R26" s="49" t="s">
        <v>9</v>
      </c>
      <c r="S26" s="49" t="s">
        <v>10</v>
      </c>
      <c r="T26" s="54"/>
      <c r="U26" s="54"/>
    </row>
    <row r="27" spans="1:21" ht="22.5" customHeight="1">
      <c r="A27" s="78" t="s">
        <v>28</v>
      </c>
      <c r="B27" s="32" t="s">
        <v>98</v>
      </c>
      <c r="C27" s="25" t="str">
        <f>""</f>
        <v/>
      </c>
      <c r="D27" s="13"/>
      <c r="E27" s="15" t="str">
        <f>IF(C27="","",C27-M27)</f>
        <v/>
      </c>
      <c r="F27" s="15" t="str">
        <f>IF(C27="","",IF(C27&gt;18,1,0))</f>
        <v/>
      </c>
      <c r="G27" s="15" t="str">
        <f>IF(C27="","",IF(C27=18,1,0))</f>
        <v/>
      </c>
      <c r="H27" s="15" t="str">
        <f>IF(C27="","",IF(C27&lt;18,1,0))</f>
        <v/>
      </c>
      <c r="I27" s="5" t="str">
        <f t="shared" si="3"/>
        <v/>
      </c>
      <c r="J27" s="12">
        <f t="shared" si="4"/>
        <v>0</v>
      </c>
      <c r="K27" s="22" t="s">
        <v>15</v>
      </c>
      <c r="L27" s="32" t="s">
        <v>96</v>
      </c>
      <c r="M27" s="25" t="str">
        <f>IF(C27="","",36-C27)</f>
        <v/>
      </c>
      <c r="N27" s="50" t="str">
        <f>IF(D27="","",11-D27)</f>
        <v/>
      </c>
      <c r="O27" s="48" t="str">
        <f>IF(M27="","",M27-C27)</f>
        <v/>
      </c>
      <c r="P27" s="48" t="str">
        <f>IF(C27="","",IF(C27&lt;18,1,0))</f>
        <v/>
      </c>
      <c r="Q27" s="48" t="str">
        <f>IF(C27="","",IF(C27=18,1,0))</f>
        <v/>
      </c>
      <c r="R27" s="48" t="str">
        <f>IF(C27="","",IF(C27&gt;18,1,0))</f>
        <v/>
      </c>
      <c r="S27" s="48" t="str">
        <f>IF(C27="","",(P27*2+Q27*1))</f>
        <v/>
      </c>
      <c r="T27" s="48" t="str">
        <f>IF(N27="","",N27+M27*1000+O27*1000000+S27*1000000000)</f>
        <v/>
      </c>
      <c r="U27" s="55"/>
    </row>
    <row r="28" spans="1:21" ht="22.5" customHeight="1">
      <c r="A28" s="79" t="s">
        <v>25</v>
      </c>
      <c r="B28" s="32" t="s">
        <v>100</v>
      </c>
      <c r="C28" s="25" t="str">
        <f>""</f>
        <v/>
      </c>
      <c r="D28" s="13"/>
      <c r="E28" s="15" t="str">
        <f>IF(C28="","",C28-M28)</f>
        <v/>
      </c>
      <c r="F28" s="15" t="str">
        <f t="shared" ref="F28:F30" si="46">IF(C28="","",IF(C28&gt;18,1,0))</f>
        <v/>
      </c>
      <c r="G28" s="15" t="str">
        <f t="shared" ref="G28:G30" si="47">IF(C28="","",IF(C28=18,1,0))</f>
        <v/>
      </c>
      <c r="H28" s="15" t="str">
        <f t="shared" ref="H28:H30" si="48">IF(C28="","",IF(C28&lt;18,1,0))</f>
        <v/>
      </c>
      <c r="I28" s="5" t="str">
        <f t="shared" si="3"/>
        <v/>
      </c>
      <c r="J28" s="12">
        <f t="shared" si="4"/>
        <v>0</v>
      </c>
      <c r="K28" s="22" t="s">
        <v>15</v>
      </c>
      <c r="L28" s="32" t="s">
        <v>102</v>
      </c>
      <c r="M28" s="25" t="str">
        <f t="shared" ref="M28:M30" si="49">IF(C28="","",36-C28)</f>
        <v/>
      </c>
      <c r="N28" s="50" t="str">
        <f t="shared" ref="N28:N30" si="50">IF(D28="","",11-D28)</f>
        <v/>
      </c>
      <c r="O28" s="48" t="str">
        <f t="shared" ref="O28:O30" si="51">IF(M28="","",M28-C28)</f>
        <v/>
      </c>
      <c r="P28" s="48" t="str">
        <f t="shared" ref="P28:P30" si="52">IF(C28="","",IF(C28&lt;18,1,0))</f>
        <v/>
      </c>
      <c r="Q28" s="48" t="str">
        <f t="shared" ref="Q28:Q30" si="53">IF(C28="","",IF(C28=18,1,0))</f>
        <v/>
      </c>
      <c r="R28" s="48" t="str">
        <f t="shared" ref="R28:R30" si="54">IF(C28="","",IF(C28&gt;18,1,0))</f>
        <v/>
      </c>
      <c r="S28" s="48" t="str">
        <f t="shared" ref="S28:S30" si="55">IF(C28="","",(P28*2+Q28*1))</f>
        <v/>
      </c>
      <c r="T28" s="48" t="str">
        <f t="shared" ref="T28:T30" si="56">IF(N28="","",N28+M28*1000+O28*1000000+S28*1000000000)</f>
        <v/>
      </c>
      <c r="U28" s="55"/>
    </row>
    <row r="29" spans="1:21" ht="22.5" customHeight="1">
      <c r="A29" s="79" t="s">
        <v>25</v>
      </c>
      <c r="B29" s="32" t="s">
        <v>103</v>
      </c>
      <c r="C29" s="25" t="str">
        <f>""</f>
        <v/>
      </c>
      <c r="D29" s="13"/>
      <c r="E29" s="15" t="str">
        <f>IF(C29="","",C29-M29)</f>
        <v/>
      </c>
      <c r="F29" s="15" t="str">
        <f t="shared" si="46"/>
        <v/>
      </c>
      <c r="G29" s="15" t="str">
        <f t="shared" si="47"/>
        <v/>
      </c>
      <c r="H29" s="15" t="str">
        <f t="shared" si="48"/>
        <v/>
      </c>
      <c r="I29" s="5" t="str">
        <f t="shared" si="3"/>
        <v/>
      </c>
      <c r="J29" s="12">
        <f t="shared" si="4"/>
        <v>0</v>
      </c>
      <c r="K29" s="22" t="s">
        <v>15</v>
      </c>
      <c r="L29" s="32" t="s">
        <v>99</v>
      </c>
      <c r="M29" s="25" t="str">
        <f t="shared" si="49"/>
        <v/>
      </c>
      <c r="N29" s="50" t="str">
        <f t="shared" si="50"/>
        <v/>
      </c>
      <c r="O29" s="48" t="str">
        <f t="shared" si="51"/>
        <v/>
      </c>
      <c r="P29" s="48" t="str">
        <f t="shared" si="52"/>
        <v/>
      </c>
      <c r="Q29" s="48" t="str">
        <f t="shared" si="53"/>
        <v/>
      </c>
      <c r="R29" s="48" t="str">
        <f t="shared" si="54"/>
        <v/>
      </c>
      <c r="S29" s="48" t="str">
        <f t="shared" si="55"/>
        <v/>
      </c>
      <c r="T29" s="48" t="str">
        <f t="shared" si="56"/>
        <v/>
      </c>
      <c r="U29" s="55"/>
    </row>
    <row r="30" spans="1:21" ht="22.5" customHeight="1" thickBot="1">
      <c r="A30" s="80" t="s">
        <v>25</v>
      </c>
      <c r="B30" s="33" t="s">
        <v>101</v>
      </c>
      <c r="C30" s="26" t="str">
        <f>""</f>
        <v/>
      </c>
      <c r="D30" s="14"/>
      <c r="E30" s="51" t="str">
        <f>IF(C30="","",C30-M30)</f>
        <v/>
      </c>
      <c r="F30" s="51" t="str">
        <f t="shared" si="46"/>
        <v/>
      </c>
      <c r="G30" s="51" t="str">
        <f t="shared" si="47"/>
        <v/>
      </c>
      <c r="H30" s="51" t="str">
        <f t="shared" si="48"/>
        <v/>
      </c>
      <c r="I30" s="5" t="str">
        <f t="shared" si="3"/>
        <v/>
      </c>
      <c r="J30" s="12">
        <f t="shared" si="4"/>
        <v>0</v>
      </c>
      <c r="K30" s="23" t="s">
        <v>15</v>
      </c>
      <c r="L30" s="33" t="s">
        <v>97</v>
      </c>
      <c r="M30" s="26" t="str">
        <f t="shared" si="49"/>
        <v/>
      </c>
      <c r="N30" s="53" t="str">
        <f t="shared" si="50"/>
        <v/>
      </c>
      <c r="O30" s="48" t="str">
        <f t="shared" si="51"/>
        <v/>
      </c>
      <c r="P30" s="48" t="str">
        <f t="shared" si="52"/>
        <v/>
      </c>
      <c r="Q30" s="48" t="str">
        <f t="shared" si="53"/>
        <v/>
      </c>
      <c r="R30" s="48" t="str">
        <f t="shared" si="54"/>
        <v/>
      </c>
      <c r="S30" s="48" t="str">
        <f t="shared" si="55"/>
        <v/>
      </c>
      <c r="T30" s="48" t="str">
        <f t="shared" si="56"/>
        <v/>
      </c>
      <c r="U30" s="55"/>
    </row>
    <row r="31" spans="1:21" ht="15" customHeight="1" thickBot="1">
      <c r="A31" s="1"/>
      <c r="B31" s="30"/>
      <c r="C31" s="30"/>
      <c r="I31" s="5" t="str">
        <f t="shared" si="3"/>
        <v/>
      </c>
      <c r="J31" s="12">
        <f t="shared" si="4"/>
        <v>0</v>
      </c>
      <c r="M31" s="30"/>
      <c r="N31" s="16"/>
      <c r="O31" s="48"/>
      <c r="P31" s="48"/>
      <c r="Q31" s="48"/>
      <c r="R31" s="48"/>
      <c r="S31" s="48"/>
      <c r="T31" s="54"/>
      <c r="U31" s="55"/>
    </row>
    <row r="32" spans="1:21" s="2" customFormat="1" ht="22.5" customHeight="1">
      <c r="A32" s="27"/>
      <c r="B32" s="31" t="s">
        <v>3</v>
      </c>
      <c r="C32" s="28" t="s">
        <v>4</v>
      </c>
      <c r="D32" s="17" t="s">
        <v>23</v>
      </c>
      <c r="E32" s="17" t="s">
        <v>6</v>
      </c>
      <c r="F32" s="17" t="s">
        <v>7</v>
      </c>
      <c r="G32" s="17" t="s">
        <v>8</v>
      </c>
      <c r="H32" s="17" t="s">
        <v>9</v>
      </c>
      <c r="I32" s="5" t="e">
        <f t="shared" si="3"/>
        <v>#VALUE!</v>
      </c>
      <c r="J32" s="12" t="e">
        <f t="shared" si="4"/>
        <v>#VALUE!</v>
      </c>
      <c r="K32" s="36"/>
      <c r="L32" s="35" t="s">
        <v>12</v>
      </c>
      <c r="M32" s="28" t="s">
        <v>4</v>
      </c>
      <c r="N32" s="18" t="s">
        <v>23</v>
      </c>
      <c r="O32" s="49" t="s">
        <v>6</v>
      </c>
      <c r="P32" s="49" t="s">
        <v>7</v>
      </c>
      <c r="Q32" s="49" t="s">
        <v>8</v>
      </c>
      <c r="R32" s="49" t="s">
        <v>9</v>
      </c>
      <c r="S32" s="49" t="s">
        <v>10</v>
      </c>
      <c r="T32" s="54"/>
      <c r="U32" s="54"/>
    </row>
    <row r="33" spans="1:21" ht="22.5" customHeight="1">
      <c r="A33" s="78" t="s">
        <v>29</v>
      </c>
      <c r="B33" s="32" t="s">
        <v>96</v>
      </c>
      <c r="C33" s="25" t="str">
        <f>""</f>
        <v/>
      </c>
      <c r="D33" s="13"/>
      <c r="E33" s="15" t="str">
        <f>IF(C33="","",C33-M33)</f>
        <v/>
      </c>
      <c r="F33" s="15" t="str">
        <f>IF(C33="","",IF(C33&gt;18,1,0))</f>
        <v/>
      </c>
      <c r="G33" s="15" t="str">
        <f>IF(C33="","",IF(C33=18,1,0))</f>
        <v/>
      </c>
      <c r="H33" s="15" t="str">
        <f>IF(C33="","",IF(C33&lt;18,1,0))</f>
        <v/>
      </c>
      <c r="I33" s="5" t="str">
        <f t="shared" si="3"/>
        <v/>
      </c>
      <c r="J33" s="12">
        <f t="shared" si="4"/>
        <v>0</v>
      </c>
      <c r="K33" s="22" t="s">
        <v>15</v>
      </c>
      <c r="L33" s="32" t="s">
        <v>101</v>
      </c>
      <c r="M33" s="25" t="str">
        <f>IF(C33="","",36-C33)</f>
        <v/>
      </c>
      <c r="N33" s="50" t="str">
        <f>IF(D33="","",11-D33)</f>
        <v/>
      </c>
      <c r="O33" s="48" t="str">
        <f>IF(M33="","",M33-C33)</f>
        <v/>
      </c>
      <c r="P33" s="48" t="str">
        <f>IF(C33="","",IF(C33&lt;18,1,0))</f>
        <v/>
      </c>
      <c r="Q33" s="48" t="str">
        <f>IF(C33="","",IF(C33=18,1,0))</f>
        <v/>
      </c>
      <c r="R33" s="48" t="str">
        <f>IF(C33="","",IF(C33&gt;18,1,0))</f>
        <v/>
      </c>
      <c r="S33" s="48" t="str">
        <f>IF(C33="","",(P33*2+Q33*1))</f>
        <v/>
      </c>
      <c r="T33" s="48" t="str">
        <f>IF(N33="","",N33+M33*1000+O33*1000000+S33*1000000000)</f>
        <v/>
      </c>
      <c r="U33" s="55"/>
    </row>
    <row r="34" spans="1:21" ht="22.5" customHeight="1">
      <c r="A34" s="79" t="s">
        <v>25</v>
      </c>
      <c r="B34" s="32" t="s">
        <v>97</v>
      </c>
      <c r="C34" s="25" t="str">
        <f>""</f>
        <v/>
      </c>
      <c r="D34" s="13"/>
      <c r="E34" s="15" t="str">
        <f>IF(C34="","",C34-M34)</f>
        <v/>
      </c>
      <c r="F34" s="15" t="str">
        <f t="shared" ref="F34:F36" si="57">IF(C34="","",IF(C34&gt;18,1,0))</f>
        <v/>
      </c>
      <c r="G34" s="15" t="str">
        <f t="shared" ref="G34:G36" si="58">IF(C34="","",IF(C34=18,1,0))</f>
        <v/>
      </c>
      <c r="H34" s="15" t="str">
        <f t="shared" ref="H34:H36" si="59">IF(C34="","",IF(C34&lt;18,1,0))</f>
        <v/>
      </c>
      <c r="I34" s="5" t="str">
        <f t="shared" si="3"/>
        <v/>
      </c>
      <c r="J34" s="12">
        <f t="shared" si="4"/>
        <v>0</v>
      </c>
      <c r="K34" s="22" t="s">
        <v>15</v>
      </c>
      <c r="L34" s="32" t="s">
        <v>103</v>
      </c>
      <c r="M34" s="25" t="str">
        <f t="shared" ref="M34:M36" si="60">IF(C34="","",36-C34)</f>
        <v/>
      </c>
      <c r="N34" s="50" t="str">
        <f t="shared" ref="N34:N36" si="61">IF(D34="","",11-D34)</f>
        <v/>
      </c>
      <c r="O34" s="48" t="str">
        <f t="shared" ref="O34:O36" si="62">IF(M34="","",M34-C34)</f>
        <v/>
      </c>
      <c r="P34" s="48" t="str">
        <f t="shared" ref="P34:P36" si="63">IF(C34="","",IF(C34&lt;18,1,0))</f>
        <v/>
      </c>
      <c r="Q34" s="48" t="str">
        <f t="shared" ref="Q34:Q36" si="64">IF(C34="","",IF(C34=18,1,0))</f>
        <v/>
      </c>
      <c r="R34" s="48" t="str">
        <f t="shared" ref="R34:R36" si="65">IF(C34="","",IF(C34&gt;18,1,0))</f>
        <v/>
      </c>
      <c r="S34" s="48" t="str">
        <f t="shared" ref="S34:S36" si="66">IF(C34="","",(P34*2+Q34*1))</f>
        <v/>
      </c>
      <c r="T34" s="48" t="str">
        <f t="shared" ref="T34:T36" si="67">IF(N34="","",N34+M34*1000+O34*1000000+S34*1000000000)</f>
        <v/>
      </c>
      <c r="U34" s="55"/>
    </row>
    <row r="35" spans="1:21" ht="22.5" customHeight="1">
      <c r="A35" s="79" t="s">
        <v>25</v>
      </c>
      <c r="B35" s="32" t="s">
        <v>100</v>
      </c>
      <c r="C35" s="25" t="str">
        <f>""</f>
        <v/>
      </c>
      <c r="D35" s="13"/>
      <c r="E35" s="15" t="str">
        <f>IF(C35="","",C35-M35)</f>
        <v/>
      </c>
      <c r="F35" s="15" t="str">
        <f t="shared" si="57"/>
        <v/>
      </c>
      <c r="G35" s="15" t="str">
        <f t="shared" si="58"/>
        <v/>
      </c>
      <c r="H35" s="15" t="str">
        <f t="shared" si="59"/>
        <v/>
      </c>
      <c r="I35" s="5" t="str">
        <f t="shared" si="3"/>
        <v/>
      </c>
      <c r="J35" s="12">
        <f t="shared" si="4"/>
        <v>0</v>
      </c>
      <c r="K35" s="22" t="s">
        <v>15</v>
      </c>
      <c r="L35" s="32" t="s">
        <v>99</v>
      </c>
      <c r="M35" s="25" t="str">
        <f t="shared" si="60"/>
        <v/>
      </c>
      <c r="N35" s="50" t="str">
        <f t="shared" si="61"/>
        <v/>
      </c>
      <c r="O35" s="48" t="str">
        <f t="shared" si="62"/>
        <v/>
      </c>
      <c r="P35" s="48" t="str">
        <f t="shared" si="63"/>
        <v/>
      </c>
      <c r="Q35" s="48" t="str">
        <f t="shared" si="64"/>
        <v/>
      </c>
      <c r="R35" s="48" t="str">
        <f t="shared" si="65"/>
        <v/>
      </c>
      <c r="S35" s="48" t="str">
        <f t="shared" si="66"/>
        <v/>
      </c>
      <c r="T35" s="48" t="str">
        <f t="shared" si="67"/>
        <v/>
      </c>
      <c r="U35" s="55"/>
    </row>
    <row r="36" spans="1:21" ht="22.5" customHeight="1" thickBot="1">
      <c r="A36" s="80" t="s">
        <v>25</v>
      </c>
      <c r="B36" s="33" t="s">
        <v>102</v>
      </c>
      <c r="C36" s="26" t="str">
        <f>""</f>
        <v/>
      </c>
      <c r="D36" s="14"/>
      <c r="E36" s="51" t="str">
        <f>IF(C36="","",C36-M36)</f>
        <v/>
      </c>
      <c r="F36" s="51" t="str">
        <f t="shared" si="57"/>
        <v/>
      </c>
      <c r="G36" s="51" t="str">
        <f t="shared" si="58"/>
        <v/>
      </c>
      <c r="H36" s="51" t="str">
        <f t="shared" si="59"/>
        <v/>
      </c>
      <c r="I36" s="5" t="str">
        <f t="shared" si="3"/>
        <v/>
      </c>
      <c r="J36" s="12">
        <f t="shared" si="4"/>
        <v>0</v>
      </c>
      <c r="K36" s="23" t="s">
        <v>15</v>
      </c>
      <c r="L36" s="33" t="s">
        <v>98</v>
      </c>
      <c r="M36" s="26" t="str">
        <f t="shared" si="60"/>
        <v/>
      </c>
      <c r="N36" s="53" t="str">
        <f t="shared" si="61"/>
        <v/>
      </c>
      <c r="O36" s="48" t="str">
        <f t="shared" si="62"/>
        <v/>
      </c>
      <c r="P36" s="48" t="str">
        <f t="shared" si="63"/>
        <v/>
      </c>
      <c r="Q36" s="48" t="str">
        <f t="shared" si="64"/>
        <v/>
      </c>
      <c r="R36" s="48" t="str">
        <f t="shared" si="65"/>
        <v/>
      </c>
      <c r="S36" s="48" t="str">
        <f t="shared" si="66"/>
        <v/>
      </c>
      <c r="T36" s="48" t="str">
        <f t="shared" si="67"/>
        <v/>
      </c>
      <c r="U36" s="55"/>
    </row>
    <row r="37" spans="1:21" ht="22.5" customHeight="1" thickBot="1">
      <c r="A37" s="1"/>
      <c r="B37" s="30"/>
      <c r="C37" s="30"/>
      <c r="D37" s="72"/>
      <c r="E37" s="73"/>
      <c r="F37" s="73"/>
      <c r="G37" s="73"/>
      <c r="H37" s="73"/>
      <c r="I37" s="74" t="str">
        <f t="shared" si="3"/>
        <v/>
      </c>
      <c r="J37" s="75">
        <f t="shared" si="4"/>
        <v>0</v>
      </c>
      <c r="K37" s="76"/>
      <c r="L37" s="77"/>
      <c r="M37" s="30"/>
      <c r="N37" s="16"/>
      <c r="O37" s="48"/>
      <c r="P37" s="48"/>
      <c r="Q37" s="48"/>
      <c r="R37" s="48"/>
      <c r="S37" s="48"/>
      <c r="T37" s="55"/>
      <c r="U37" s="55"/>
    </row>
    <row r="38" spans="1:21" s="2" customFormat="1" ht="22.5" customHeight="1">
      <c r="A38" s="27"/>
      <c r="B38" s="31" t="s">
        <v>3</v>
      </c>
      <c r="C38" s="28" t="s">
        <v>4</v>
      </c>
      <c r="D38" s="17" t="s">
        <v>23</v>
      </c>
      <c r="E38" s="17" t="s">
        <v>6</v>
      </c>
      <c r="F38" s="17" t="s">
        <v>7</v>
      </c>
      <c r="G38" s="17" t="s">
        <v>8</v>
      </c>
      <c r="H38" s="17" t="s">
        <v>9</v>
      </c>
      <c r="I38" s="5" t="e">
        <f t="shared" si="3"/>
        <v>#VALUE!</v>
      </c>
      <c r="J38" s="12" t="e">
        <f t="shared" si="4"/>
        <v>#VALUE!</v>
      </c>
      <c r="K38" s="36"/>
      <c r="L38" s="35" t="s">
        <v>12</v>
      </c>
      <c r="M38" s="28" t="s">
        <v>4</v>
      </c>
      <c r="N38" s="18" t="s">
        <v>23</v>
      </c>
      <c r="O38" s="49" t="s">
        <v>6</v>
      </c>
      <c r="P38" s="49" t="s">
        <v>7</v>
      </c>
      <c r="Q38" s="49" t="s">
        <v>8</v>
      </c>
      <c r="R38" s="49" t="s">
        <v>9</v>
      </c>
      <c r="S38" s="49" t="s">
        <v>10</v>
      </c>
      <c r="T38" s="54"/>
      <c r="U38" s="54"/>
    </row>
    <row r="39" spans="1:21" ht="22.5" customHeight="1">
      <c r="A39" s="78" t="s">
        <v>30</v>
      </c>
      <c r="B39" s="32" t="s">
        <v>98</v>
      </c>
      <c r="C39" s="25" t="str">
        <f>""</f>
        <v/>
      </c>
      <c r="D39" s="13"/>
      <c r="E39" s="15" t="str">
        <f>IF(C39="","",C39-M39)</f>
        <v/>
      </c>
      <c r="F39" s="15" t="str">
        <f>IF(C39="","",IF(C39&gt;18,1,0))</f>
        <v/>
      </c>
      <c r="G39" s="15" t="str">
        <f>IF(C39="","",IF(C39=18,1,0))</f>
        <v/>
      </c>
      <c r="H39" s="15" t="str">
        <f>IF(C39="","",IF(C39&lt;18,1,0))</f>
        <v/>
      </c>
      <c r="I39" s="5" t="str">
        <f t="shared" si="3"/>
        <v/>
      </c>
      <c r="J39" s="12">
        <f t="shared" si="4"/>
        <v>0</v>
      </c>
      <c r="K39" s="22" t="s">
        <v>15</v>
      </c>
      <c r="L39" s="32" t="s">
        <v>100</v>
      </c>
      <c r="M39" s="25" t="str">
        <f>IF(C39="","",36-C39)</f>
        <v/>
      </c>
      <c r="N39" s="50" t="str">
        <f>IF(D39="","",11-D39)</f>
        <v/>
      </c>
      <c r="O39" s="48" t="str">
        <f>IF(M39="","",M39-C39)</f>
        <v/>
      </c>
      <c r="P39" s="48" t="str">
        <f>IF(C39="","",IF(C39&lt;18,1,0))</f>
        <v/>
      </c>
      <c r="Q39" s="48" t="str">
        <f>IF(C39="","",IF(C39=18,1,0))</f>
        <v/>
      </c>
      <c r="R39" s="48" t="str">
        <f>IF(C39="","",IF(C39&gt;18,1,0))</f>
        <v/>
      </c>
      <c r="S39" s="48" t="str">
        <f>IF(C39="","",(P39*2+Q39*1))</f>
        <v/>
      </c>
      <c r="T39" s="48" t="str">
        <f>IF(N39="","",N39+M39*1000+O39*1000000+S39*1000000000)</f>
        <v/>
      </c>
      <c r="U39" s="55"/>
    </row>
    <row r="40" spans="1:21" ht="22.5" customHeight="1">
      <c r="A40" s="79" t="s">
        <v>25</v>
      </c>
      <c r="B40" s="32" t="s">
        <v>103</v>
      </c>
      <c r="C40" s="25" t="str">
        <f>""</f>
        <v/>
      </c>
      <c r="D40" s="13"/>
      <c r="E40" s="15" t="str">
        <f>IF(C40="","",C40-M40)</f>
        <v/>
      </c>
      <c r="F40" s="15" t="str">
        <f t="shared" ref="F40:F42" si="68">IF(C40="","",IF(C40&gt;18,1,0))</f>
        <v/>
      </c>
      <c r="G40" s="15" t="str">
        <f t="shared" ref="G40:G42" si="69">IF(C40="","",IF(C40=18,1,0))</f>
        <v/>
      </c>
      <c r="H40" s="15" t="str">
        <f t="shared" ref="H40:H42" si="70">IF(C40="","",IF(C40&lt;18,1,0))</f>
        <v/>
      </c>
      <c r="I40" s="5" t="str">
        <f t="shared" si="3"/>
        <v/>
      </c>
      <c r="J40" s="12">
        <f t="shared" si="4"/>
        <v>0</v>
      </c>
      <c r="K40" s="22" t="s">
        <v>15</v>
      </c>
      <c r="L40" s="32" t="s">
        <v>96</v>
      </c>
      <c r="M40" s="25" t="str">
        <f t="shared" ref="M40:M42" si="71">IF(C40="","",36-C40)</f>
        <v/>
      </c>
      <c r="N40" s="50" t="str">
        <f t="shared" ref="N40:N42" si="72">IF(D40="","",11-D40)</f>
        <v/>
      </c>
      <c r="O40" s="48" t="str">
        <f t="shared" ref="O40:O42" si="73">IF(M40="","",M40-C40)</f>
        <v/>
      </c>
      <c r="P40" s="48" t="str">
        <f t="shared" ref="P40:P42" si="74">IF(C40="","",IF(C40&lt;18,1,0))</f>
        <v/>
      </c>
      <c r="Q40" s="48" t="str">
        <f t="shared" ref="Q40:Q42" si="75">IF(C40="","",IF(C40=18,1,0))</f>
        <v/>
      </c>
      <c r="R40" s="48" t="str">
        <f t="shared" ref="R40:R42" si="76">IF(C40="","",IF(C40&gt;18,1,0))</f>
        <v/>
      </c>
      <c r="S40" s="48" t="str">
        <f t="shared" ref="S40:S42" si="77">IF(C40="","",(P40*2+Q40*1))</f>
        <v/>
      </c>
      <c r="T40" s="48" t="str">
        <f t="shared" ref="T40:T42" si="78">IF(N40="","",N40+M40*1000+O40*1000000+S40*1000000000)</f>
        <v/>
      </c>
      <c r="U40" s="55"/>
    </row>
    <row r="41" spans="1:21" ht="22.5" customHeight="1">
      <c r="A41" s="79" t="s">
        <v>25</v>
      </c>
      <c r="B41" s="32" t="s">
        <v>101</v>
      </c>
      <c r="C41" s="25" t="str">
        <f>""</f>
        <v/>
      </c>
      <c r="D41" s="13"/>
      <c r="E41" s="15" t="str">
        <f>IF(C41="","",C41-M41)</f>
        <v/>
      </c>
      <c r="F41" s="15" t="str">
        <f t="shared" si="68"/>
        <v/>
      </c>
      <c r="G41" s="15" t="str">
        <f t="shared" si="69"/>
        <v/>
      </c>
      <c r="H41" s="15" t="str">
        <f t="shared" si="70"/>
        <v/>
      </c>
      <c r="I41" s="5" t="str">
        <f t="shared" si="3"/>
        <v/>
      </c>
      <c r="J41" s="12">
        <f t="shared" si="4"/>
        <v>0</v>
      </c>
      <c r="K41" s="22" t="s">
        <v>15</v>
      </c>
      <c r="L41" s="32" t="s">
        <v>102</v>
      </c>
      <c r="M41" s="25" t="str">
        <f t="shared" si="71"/>
        <v/>
      </c>
      <c r="N41" s="50" t="str">
        <f t="shared" si="72"/>
        <v/>
      </c>
      <c r="O41" s="48" t="str">
        <f t="shared" si="73"/>
        <v/>
      </c>
      <c r="P41" s="48" t="str">
        <f t="shared" si="74"/>
        <v/>
      </c>
      <c r="Q41" s="48" t="str">
        <f t="shared" si="75"/>
        <v/>
      </c>
      <c r="R41" s="48" t="str">
        <f t="shared" si="76"/>
        <v/>
      </c>
      <c r="S41" s="48" t="str">
        <f t="shared" si="77"/>
        <v/>
      </c>
      <c r="T41" s="48" t="str">
        <f t="shared" si="78"/>
        <v/>
      </c>
      <c r="U41" s="55"/>
    </row>
    <row r="42" spans="1:21" ht="22.5" customHeight="1" thickBot="1">
      <c r="A42" s="80" t="s">
        <v>25</v>
      </c>
      <c r="B42" s="33" t="s">
        <v>99</v>
      </c>
      <c r="C42" s="26" t="str">
        <f>""</f>
        <v/>
      </c>
      <c r="D42" s="14"/>
      <c r="E42" s="51" t="str">
        <f>IF(C42="","",C42-M42)</f>
        <v/>
      </c>
      <c r="F42" s="51" t="str">
        <f t="shared" si="68"/>
        <v/>
      </c>
      <c r="G42" s="51" t="str">
        <f t="shared" si="69"/>
        <v/>
      </c>
      <c r="H42" s="51" t="str">
        <f t="shared" si="70"/>
        <v/>
      </c>
      <c r="I42" s="5" t="str">
        <f t="shared" si="3"/>
        <v/>
      </c>
      <c r="J42" s="12">
        <f t="shared" si="4"/>
        <v>0</v>
      </c>
      <c r="K42" s="23" t="s">
        <v>15</v>
      </c>
      <c r="L42" s="33" t="s">
        <v>97</v>
      </c>
      <c r="M42" s="26" t="str">
        <f t="shared" si="71"/>
        <v/>
      </c>
      <c r="N42" s="53" t="str">
        <f t="shared" si="72"/>
        <v/>
      </c>
      <c r="O42" s="48" t="str">
        <f t="shared" si="73"/>
        <v/>
      </c>
      <c r="P42" s="48" t="str">
        <f t="shared" si="74"/>
        <v/>
      </c>
      <c r="Q42" s="48" t="str">
        <f t="shared" si="75"/>
        <v/>
      </c>
      <c r="R42" s="48" t="str">
        <f t="shared" si="76"/>
        <v/>
      </c>
      <c r="S42" s="48" t="str">
        <f t="shared" si="77"/>
        <v/>
      </c>
      <c r="T42" s="48" t="str">
        <f t="shared" si="78"/>
        <v/>
      </c>
      <c r="U42" s="55"/>
    </row>
    <row r="43" spans="1:21" ht="17.25" hidden="1" customHeight="1" thickBot="1">
      <c r="A43" s="1"/>
      <c r="B43" s="30"/>
      <c r="C43" s="30"/>
      <c r="E43" s="16"/>
      <c r="F43" s="16"/>
      <c r="G43" s="16"/>
      <c r="H43" s="16"/>
      <c r="I43" s="5" t="str">
        <f t="shared" si="3"/>
        <v/>
      </c>
      <c r="J43" s="12">
        <f t="shared" si="4"/>
        <v>0</v>
      </c>
      <c r="K43" s="22"/>
      <c r="L43" s="30"/>
      <c r="M43" s="30"/>
      <c r="N43" s="16"/>
      <c r="O43" s="48"/>
      <c r="P43" s="48"/>
      <c r="Q43" s="48"/>
      <c r="R43" s="48"/>
      <c r="S43" s="48"/>
      <c r="T43" s="55"/>
      <c r="U43" s="55"/>
    </row>
    <row r="44" spans="1:21" s="2" customFormat="1" ht="17.25" hidden="1" customHeight="1">
      <c r="A44" s="27"/>
      <c r="B44" s="31" t="s">
        <v>3</v>
      </c>
      <c r="C44" s="28" t="s">
        <v>4</v>
      </c>
      <c r="D44" s="17" t="s">
        <v>23</v>
      </c>
      <c r="E44" s="17" t="s">
        <v>6</v>
      </c>
      <c r="F44" s="17" t="s">
        <v>7</v>
      </c>
      <c r="G44" s="17" t="s">
        <v>8</v>
      </c>
      <c r="H44" s="17" t="s">
        <v>9</v>
      </c>
      <c r="I44" s="5" t="e">
        <f t="shared" si="3"/>
        <v>#VALUE!</v>
      </c>
      <c r="J44" s="12" t="e">
        <f t="shared" si="4"/>
        <v>#VALUE!</v>
      </c>
      <c r="K44" s="36"/>
      <c r="L44" s="35" t="s">
        <v>12</v>
      </c>
      <c r="M44" s="28" t="s">
        <v>4</v>
      </c>
      <c r="N44" s="18" t="s">
        <v>23</v>
      </c>
      <c r="O44" s="49" t="s">
        <v>6</v>
      </c>
      <c r="P44" s="49" t="s">
        <v>7</v>
      </c>
      <c r="Q44" s="49" t="s">
        <v>8</v>
      </c>
      <c r="R44" s="49" t="s">
        <v>9</v>
      </c>
      <c r="S44" s="49" t="s">
        <v>10</v>
      </c>
      <c r="T44" s="54"/>
      <c r="U44" s="54"/>
    </row>
    <row r="45" spans="1:21" ht="17.25" hidden="1" customHeight="1">
      <c r="A45" s="78" t="s">
        <v>31</v>
      </c>
      <c r="B45" s="32" t="s">
        <v>97</v>
      </c>
      <c r="C45" s="25" t="str">
        <f>""</f>
        <v/>
      </c>
      <c r="D45" s="13"/>
      <c r="E45" s="15" t="str">
        <f>IF(C45="","",C45-M45)</f>
        <v/>
      </c>
      <c r="F45" s="15" t="str">
        <f>IF(C45="","",IF(C45&gt;18,1,0))</f>
        <v/>
      </c>
      <c r="G45" s="15" t="str">
        <f>IF(C45="","",IF(C45=18,1,0))</f>
        <v/>
      </c>
      <c r="H45" s="15" t="str">
        <f>IF(C45="","",IF(C45&lt;18,1,0))</f>
        <v/>
      </c>
      <c r="I45" s="5" t="str">
        <f t="shared" si="3"/>
        <v/>
      </c>
      <c r="J45" s="12">
        <f t="shared" si="4"/>
        <v>0</v>
      </c>
      <c r="K45" s="22" t="s">
        <v>15</v>
      </c>
      <c r="L45" s="32" t="s">
        <v>96</v>
      </c>
      <c r="M45" s="25" t="str">
        <f>IF(C45="","",36-C45)</f>
        <v/>
      </c>
      <c r="N45" s="50" t="str">
        <f>IF(D45="","",11-D45)</f>
        <v/>
      </c>
      <c r="O45" s="48" t="str">
        <f>IF(M45="","",M45-C45)</f>
        <v/>
      </c>
      <c r="P45" s="48" t="str">
        <f>IF(C45="","",IF(C45&lt;18,1,0))</f>
        <v/>
      </c>
      <c r="Q45" s="48" t="str">
        <f>IF(C45="","",IF(C45=18,1,0))</f>
        <v/>
      </c>
      <c r="R45" s="48" t="str">
        <f>IF(C45="","",IF(C45&gt;18,1,0))</f>
        <v/>
      </c>
      <c r="S45" s="48" t="str">
        <f>IF(C45="","",(P45*2+Q45*1))</f>
        <v/>
      </c>
      <c r="T45" s="48" t="str">
        <f>IF(N45="","",N45+M45*1000+O45*1000000+S45*1000000000)</f>
        <v/>
      </c>
      <c r="U45" s="55"/>
    </row>
    <row r="46" spans="1:21" ht="17.25" hidden="1" customHeight="1">
      <c r="A46" s="79" t="s">
        <v>25</v>
      </c>
      <c r="B46" s="32" t="s">
        <v>99</v>
      </c>
      <c r="C46" s="25" t="str">
        <f>""</f>
        <v/>
      </c>
      <c r="D46" s="13"/>
      <c r="E46" s="15" t="str">
        <f>IF(C46="","",C46-M46)</f>
        <v/>
      </c>
      <c r="F46" s="15" t="str">
        <f t="shared" ref="F46:F48" si="79">IF(C46="","",IF(C46&gt;18,1,0))</f>
        <v/>
      </c>
      <c r="G46" s="15" t="str">
        <f t="shared" ref="G46:G48" si="80">IF(C46="","",IF(C46=18,1,0))</f>
        <v/>
      </c>
      <c r="H46" s="15" t="str">
        <f t="shared" ref="H46:H48" si="81">IF(C46="","",IF(C46&lt;18,1,0))</f>
        <v/>
      </c>
      <c r="I46" s="5" t="str">
        <f t="shared" si="3"/>
        <v/>
      </c>
      <c r="J46" s="12">
        <f t="shared" si="4"/>
        <v>0</v>
      </c>
      <c r="K46" s="22" t="s">
        <v>15</v>
      </c>
      <c r="L46" s="32" t="s">
        <v>98</v>
      </c>
      <c r="M46" s="25" t="str">
        <f t="shared" ref="M46:M48" si="82">IF(C46="","",36-C46)</f>
        <v/>
      </c>
      <c r="N46" s="50" t="str">
        <f t="shared" ref="N46:N48" si="83">IF(D46="","",11-D46)</f>
        <v/>
      </c>
      <c r="O46" s="48" t="str">
        <f t="shared" ref="O46:O48" si="84">IF(M46="","",M46-C46)</f>
        <v/>
      </c>
      <c r="P46" s="48" t="str">
        <f t="shared" ref="P46:P48" si="85">IF(C46="","",IF(C46&lt;18,1,0))</f>
        <v/>
      </c>
      <c r="Q46" s="48" t="str">
        <f t="shared" ref="Q46:Q48" si="86">IF(C46="","",IF(C46=18,1,0))</f>
        <v/>
      </c>
      <c r="R46" s="48" t="str">
        <f t="shared" ref="R46:R48" si="87">IF(C46="","",IF(C46&gt;18,1,0))</f>
        <v/>
      </c>
      <c r="S46" s="48" t="str">
        <f t="shared" ref="S46:S48" si="88">IF(C46="","",(P46*2+Q46*1))</f>
        <v/>
      </c>
      <c r="T46" s="48" t="str">
        <f t="shared" ref="T46:T48" si="89">IF(N46="","",N46+M46*1000+O46*1000000+S46*1000000000)</f>
        <v/>
      </c>
      <c r="U46" s="55"/>
    </row>
    <row r="47" spans="1:21" ht="17.25" hidden="1" customHeight="1">
      <c r="A47" s="79" t="s">
        <v>25</v>
      </c>
      <c r="B47" s="32" t="s">
        <v>101</v>
      </c>
      <c r="C47" s="25" t="str">
        <f>""</f>
        <v/>
      </c>
      <c r="D47" s="13"/>
      <c r="E47" s="15" t="str">
        <f>IF(C47="","",C47-M47)</f>
        <v/>
      </c>
      <c r="F47" s="15" t="str">
        <f t="shared" si="79"/>
        <v/>
      </c>
      <c r="G47" s="15" t="str">
        <f t="shared" si="80"/>
        <v/>
      </c>
      <c r="H47" s="15" t="str">
        <f t="shared" si="81"/>
        <v/>
      </c>
      <c r="I47" s="5" t="str">
        <f t="shared" si="3"/>
        <v/>
      </c>
      <c r="J47" s="12">
        <f t="shared" si="4"/>
        <v>0</v>
      </c>
      <c r="K47" s="22" t="s">
        <v>15</v>
      </c>
      <c r="L47" s="32" t="s">
        <v>100</v>
      </c>
      <c r="M47" s="25" t="str">
        <f t="shared" si="82"/>
        <v/>
      </c>
      <c r="N47" s="50" t="str">
        <f t="shared" si="83"/>
        <v/>
      </c>
      <c r="O47" s="48" t="str">
        <f t="shared" si="84"/>
        <v/>
      </c>
      <c r="P47" s="48" t="str">
        <f t="shared" si="85"/>
        <v/>
      </c>
      <c r="Q47" s="48" t="str">
        <f t="shared" si="86"/>
        <v/>
      </c>
      <c r="R47" s="48" t="str">
        <f t="shared" si="87"/>
        <v/>
      </c>
      <c r="S47" s="48" t="str">
        <f t="shared" si="88"/>
        <v/>
      </c>
      <c r="T47" s="48" t="str">
        <f t="shared" si="89"/>
        <v/>
      </c>
      <c r="U47" s="55"/>
    </row>
    <row r="48" spans="1:21" ht="17.25" hidden="1" customHeight="1" thickBot="1">
      <c r="A48" s="80" t="s">
        <v>25</v>
      </c>
      <c r="B48" s="33" t="s">
        <v>103</v>
      </c>
      <c r="C48" s="26" t="str">
        <f>""</f>
        <v/>
      </c>
      <c r="D48" s="14"/>
      <c r="E48" s="51" t="str">
        <f>IF(C48="","",C48-M48)</f>
        <v/>
      </c>
      <c r="F48" s="51" t="str">
        <f t="shared" si="79"/>
        <v/>
      </c>
      <c r="G48" s="51" t="str">
        <f t="shared" si="80"/>
        <v/>
      </c>
      <c r="H48" s="51" t="str">
        <f t="shared" si="81"/>
        <v/>
      </c>
      <c r="I48" s="5" t="str">
        <f t="shared" si="3"/>
        <v/>
      </c>
      <c r="J48" s="12">
        <f t="shared" si="4"/>
        <v>0</v>
      </c>
      <c r="K48" s="23" t="s">
        <v>15</v>
      </c>
      <c r="L48" s="33" t="s">
        <v>102</v>
      </c>
      <c r="M48" s="26" t="str">
        <f t="shared" si="82"/>
        <v/>
      </c>
      <c r="N48" s="53" t="str">
        <f t="shared" si="83"/>
        <v/>
      </c>
      <c r="O48" s="48" t="str">
        <f t="shared" si="84"/>
        <v/>
      </c>
      <c r="P48" s="48" t="str">
        <f t="shared" si="85"/>
        <v/>
      </c>
      <c r="Q48" s="48" t="str">
        <f t="shared" si="86"/>
        <v/>
      </c>
      <c r="R48" s="48" t="str">
        <f t="shared" si="87"/>
        <v/>
      </c>
      <c r="S48" s="48" t="str">
        <f t="shared" si="88"/>
        <v/>
      </c>
      <c r="T48" s="48" t="str">
        <f t="shared" si="89"/>
        <v/>
      </c>
      <c r="U48" s="55"/>
    </row>
    <row r="49" spans="1:21" ht="17.25" hidden="1" customHeight="1" thickBot="1">
      <c r="A49" s="1"/>
      <c r="B49" s="30"/>
      <c r="C49" s="30"/>
      <c r="I49" s="5" t="str">
        <f t="shared" si="3"/>
        <v/>
      </c>
      <c r="J49" s="12">
        <f t="shared" si="4"/>
        <v>0</v>
      </c>
      <c r="M49" s="30"/>
      <c r="N49" s="16"/>
      <c r="O49" s="48"/>
      <c r="P49" s="48"/>
      <c r="Q49" s="48"/>
      <c r="R49" s="48"/>
      <c r="S49" s="48"/>
      <c r="T49" s="55"/>
      <c r="U49" s="55"/>
    </row>
    <row r="50" spans="1:21" s="2" customFormat="1" ht="17.25" hidden="1" customHeight="1">
      <c r="A50" s="27"/>
      <c r="B50" s="31" t="s">
        <v>3</v>
      </c>
      <c r="C50" s="28" t="s">
        <v>4</v>
      </c>
      <c r="D50" s="17" t="s">
        <v>23</v>
      </c>
      <c r="E50" s="17" t="s">
        <v>6</v>
      </c>
      <c r="F50" s="17" t="s">
        <v>7</v>
      </c>
      <c r="G50" s="17" t="s">
        <v>8</v>
      </c>
      <c r="H50" s="17" t="s">
        <v>9</v>
      </c>
      <c r="I50" s="5" t="e">
        <f t="shared" si="3"/>
        <v>#VALUE!</v>
      </c>
      <c r="J50" s="12" t="e">
        <f t="shared" si="4"/>
        <v>#VALUE!</v>
      </c>
      <c r="K50" s="36"/>
      <c r="L50" s="35" t="s">
        <v>12</v>
      </c>
      <c r="M50" s="28" t="s">
        <v>4</v>
      </c>
      <c r="N50" s="18" t="s">
        <v>23</v>
      </c>
      <c r="O50" s="49" t="s">
        <v>6</v>
      </c>
      <c r="P50" s="49" t="s">
        <v>7</v>
      </c>
      <c r="Q50" s="49" t="s">
        <v>8</v>
      </c>
      <c r="R50" s="49" t="s">
        <v>9</v>
      </c>
      <c r="S50" s="49" t="s">
        <v>10</v>
      </c>
      <c r="T50" s="54"/>
      <c r="U50" s="54"/>
    </row>
    <row r="51" spans="1:21" ht="17.25" hidden="1" customHeight="1">
      <c r="A51" s="78" t="s">
        <v>32</v>
      </c>
      <c r="B51" s="32" t="s">
        <v>102</v>
      </c>
      <c r="C51" s="25" t="str">
        <f>""</f>
        <v/>
      </c>
      <c r="D51" s="13"/>
      <c r="E51" s="15" t="str">
        <f>IF(C51="","",C51-M51)</f>
        <v/>
      </c>
      <c r="F51" s="15" t="str">
        <f>IF(C51="","",IF(C51&gt;18,1,0))</f>
        <v/>
      </c>
      <c r="G51" s="15" t="str">
        <f>IF(C51="","",IF(C51=18,1,0))</f>
        <v/>
      </c>
      <c r="H51" s="15" t="str">
        <f>IF(C51="","",IF(C51&lt;18,1,0))</f>
        <v/>
      </c>
      <c r="I51" s="5" t="str">
        <f t="shared" si="3"/>
        <v/>
      </c>
      <c r="J51" s="12">
        <f t="shared" si="4"/>
        <v>0</v>
      </c>
      <c r="K51" s="22" t="s">
        <v>15</v>
      </c>
      <c r="L51" s="32" t="s">
        <v>97</v>
      </c>
      <c r="M51" s="25" t="str">
        <f>IF(C51="","",36-C51)</f>
        <v/>
      </c>
      <c r="N51" s="50" t="str">
        <f>IF(D51="","",11-D51)</f>
        <v/>
      </c>
      <c r="O51" s="48" t="str">
        <f>IF(M51="","",M51-C51)</f>
        <v/>
      </c>
      <c r="P51" s="48" t="str">
        <f>IF(C51="","",IF(C51&lt;18,1,0))</f>
        <v/>
      </c>
      <c r="Q51" s="48" t="str">
        <f>IF(C51="","",IF(C51=18,1,0))</f>
        <v/>
      </c>
      <c r="R51" s="48" t="str">
        <f>IF(C51="","",IF(C51&gt;18,1,0))</f>
        <v/>
      </c>
      <c r="S51" s="48" t="str">
        <f>IF(C51="","",(P51*2+Q51*1))</f>
        <v/>
      </c>
      <c r="T51" s="48" t="str">
        <f>IF(N51="","",N51+M51*1000+O51*1000000+S51*1000000000)</f>
        <v/>
      </c>
      <c r="U51" s="55"/>
    </row>
    <row r="52" spans="1:21" ht="17.25" hidden="1" customHeight="1">
      <c r="A52" s="79" t="s">
        <v>25</v>
      </c>
      <c r="B52" s="32" t="s">
        <v>100</v>
      </c>
      <c r="C52" s="25" t="str">
        <f>""</f>
        <v/>
      </c>
      <c r="D52" s="13"/>
      <c r="E52" s="15" t="str">
        <f>IF(C52="","",C52-M52)</f>
        <v/>
      </c>
      <c r="F52" s="15" t="str">
        <f t="shared" ref="F52:F54" si="90">IF(C52="","",IF(C52&gt;18,1,0))</f>
        <v/>
      </c>
      <c r="G52" s="15" t="str">
        <f t="shared" ref="G52:G54" si="91">IF(C52="","",IF(C52=18,1,0))</f>
        <v/>
      </c>
      <c r="H52" s="15" t="str">
        <f t="shared" ref="H52:H54" si="92">IF(C52="","",IF(C52&lt;18,1,0))</f>
        <v/>
      </c>
      <c r="I52" s="5" t="str">
        <f t="shared" si="3"/>
        <v/>
      </c>
      <c r="J52" s="12">
        <f t="shared" si="4"/>
        <v>0</v>
      </c>
      <c r="K52" s="22" t="s">
        <v>15</v>
      </c>
      <c r="L52" s="32" t="s">
        <v>103</v>
      </c>
      <c r="M52" s="25" t="str">
        <f t="shared" ref="M52:M54" si="93">IF(C52="","",36-C52)</f>
        <v/>
      </c>
      <c r="N52" s="50" t="str">
        <f t="shared" ref="N52:N54" si="94">IF(D52="","",11-D52)</f>
        <v/>
      </c>
      <c r="O52" s="48" t="str">
        <f t="shared" ref="O52:O54" si="95">IF(M52="","",M52-C52)</f>
        <v/>
      </c>
      <c r="P52" s="48" t="str">
        <f t="shared" ref="P52:P54" si="96">IF(C52="","",IF(C52&lt;18,1,0))</f>
        <v/>
      </c>
      <c r="Q52" s="48" t="str">
        <f t="shared" ref="Q52:Q54" si="97">IF(C52="","",IF(C52=18,1,0))</f>
        <v/>
      </c>
      <c r="R52" s="48" t="str">
        <f t="shared" ref="R52:R54" si="98">IF(C52="","",IF(C52&gt;18,1,0))</f>
        <v/>
      </c>
      <c r="S52" s="48" t="str">
        <f t="shared" ref="S52:S54" si="99">IF(C52="","",(P52*2+Q52*1))</f>
        <v/>
      </c>
      <c r="T52" s="48" t="str">
        <f t="shared" ref="T52:T54" si="100">IF(N52="","",N52+M52*1000+O52*1000000+S52*1000000000)</f>
        <v/>
      </c>
      <c r="U52" s="55"/>
    </row>
    <row r="53" spans="1:21" ht="17.25" hidden="1" customHeight="1">
      <c r="A53" s="79" t="s">
        <v>25</v>
      </c>
      <c r="B53" s="32" t="s">
        <v>98</v>
      </c>
      <c r="C53" s="25" t="str">
        <f>""</f>
        <v/>
      </c>
      <c r="D53" s="13"/>
      <c r="E53" s="15" t="str">
        <f>IF(C53="","",C53-M53)</f>
        <v/>
      </c>
      <c r="F53" s="15" t="str">
        <f t="shared" si="90"/>
        <v/>
      </c>
      <c r="G53" s="15" t="str">
        <f t="shared" si="91"/>
        <v/>
      </c>
      <c r="H53" s="15" t="str">
        <f t="shared" si="92"/>
        <v/>
      </c>
      <c r="I53" s="5" t="str">
        <f t="shared" si="3"/>
        <v/>
      </c>
      <c r="J53" s="12">
        <f t="shared" si="4"/>
        <v>0</v>
      </c>
      <c r="K53" s="22" t="s">
        <v>15</v>
      </c>
      <c r="L53" s="32" t="s">
        <v>101</v>
      </c>
      <c r="M53" s="25" t="str">
        <f t="shared" si="93"/>
        <v/>
      </c>
      <c r="N53" s="50" t="str">
        <f t="shared" si="94"/>
        <v/>
      </c>
      <c r="O53" s="48" t="str">
        <f t="shared" si="95"/>
        <v/>
      </c>
      <c r="P53" s="48" t="str">
        <f t="shared" si="96"/>
        <v/>
      </c>
      <c r="Q53" s="48" t="str">
        <f t="shared" si="97"/>
        <v/>
      </c>
      <c r="R53" s="48" t="str">
        <f t="shared" si="98"/>
        <v/>
      </c>
      <c r="S53" s="48" t="str">
        <f t="shared" si="99"/>
        <v/>
      </c>
      <c r="T53" s="48" t="str">
        <f t="shared" si="100"/>
        <v/>
      </c>
      <c r="U53" s="55"/>
    </row>
    <row r="54" spans="1:21" ht="17.25" hidden="1" customHeight="1" thickBot="1">
      <c r="A54" s="80" t="s">
        <v>25</v>
      </c>
      <c r="B54" s="33" t="s">
        <v>96</v>
      </c>
      <c r="C54" s="26" t="str">
        <f>""</f>
        <v/>
      </c>
      <c r="D54" s="14"/>
      <c r="E54" s="51" t="str">
        <f>IF(C54="","",C54-M54)</f>
        <v/>
      </c>
      <c r="F54" s="51" t="str">
        <f t="shared" si="90"/>
        <v/>
      </c>
      <c r="G54" s="51" t="str">
        <f t="shared" si="91"/>
        <v/>
      </c>
      <c r="H54" s="51" t="str">
        <f t="shared" si="92"/>
        <v/>
      </c>
      <c r="I54" s="5" t="str">
        <f t="shared" si="3"/>
        <v/>
      </c>
      <c r="J54" s="12">
        <f t="shared" si="4"/>
        <v>0</v>
      </c>
      <c r="K54" s="23" t="s">
        <v>15</v>
      </c>
      <c r="L54" s="33" t="s">
        <v>99</v>
      </c>
      <c r="M54" s="26" t="str">
        <f t="shared" si="93"/>
        <v/>
      </c>
      <c r="N54" s="53" t="str">
        <f t="shared" si="94"/>
        <v/>
      </c>
      <c r="O54" s="48" t="str">
        <f t="shared" si="95"/>
        <v/>
      </c>
      <c r="P54" s="48" t="str">
        <f t="shared" si="96"/>
        <v/>
      </c>
      <c r="Q54" s="48" t="str">
        <f t="shared" si="97"/>
        <v/>
      </c>
      <c r="R54" s="48" t="str">
        <f t="shared" si="98"/>
        <v/>
      </c>
      <c r="S54" s="48" t="str">
        <f t="shared" si="99"/>
        <v/>
      </c>
      <c r="T54" s="48" t="str">
        <f t="shared" si="100"/>
        <v/>
      </c>
      <c r="U54" s="55"/>
    </row>
    <row r="55" spans="1:21" ht="17.25" hidden="1" customHeight="1" thickBot="1">
      <c r="A55" s="1"/>
      <c r="C55" s="30"/>
      <c r="E55" s="16"/>
      <c r="F55" s="16"/>
      <c r="G55" s="16"/>
      <c r="H55" s="16"/>
      <c r="I55" s="5" t="str">
        <f t="shared" si="3"/>
        <v/>
      </c>
      <c r="J55" s="12">
        <f t="shared" si="4"/>
        <v>0</v>
      </c>
      <c r="K55" s="22"/>
      <c r="L55" s="30"/>
      <c r="M55" s="30"/>
      <c r="N55" s="16"/>
      <c r="O55" s="48"/>
      <c r="P55" s="48"/>
      <c r="Q55" s="48"/>
      <c r="R55" s="48"/>
      <c r="S55" s="48"/>
      <c r="T55" s="55"/>
      <c r="U55" s="55"/>
    </row>
    <row r="56" spans="1:21" s="2" customFormat="1" ht="17.25" hidden="1" customHeight="1">
      <c r="A56" s="27"/>
      <c r="B56" s="31" t="s">
        <v>3</v>
      </c>
      <c r="C56" s="28" t="s">
        <v>4</v>
      </c>
      <c r="D56" s="17" t="s">
        <v>23</v>
      </c>
      <c r="E56" s="17" t="s">
        <v>6</v>
      </c>
      <c r="F56" s="17" t="s">
        <v>7</v>
      </c>
      <c r="G56" s="17" t="s">
        <v>8</v>
      </c>
      <c r="H56" s="17" t="s">
        <v>9</v>
      </c>
      <c r="I56" s="5" t="e">
        <f t="shared" si="3"/>
        <v>#VALUE!</v>
      </c>
      <c r="J56" s="12" t="e">
        <f t="shared" si="4"/>
        <v>#VALUE!</v>
      </c>
      <c r="K56" s="36"/>
      <c r="L56" s="35" t="s">
        <v>12</v>
      </c>
      <c r="M56" s="28" t="s">
        <v>4</v>
      </c>
      <c r="N56" s="18" t="s">
        <v>23</v>
      </c>
      <c r="O56" s="49" t="s">
        <v>6</v>
      </c>
      <c r="P56" s="49" t="s">
        <v>7</v>
      </c>
      <c r="Q56" s="49" t="s">
        <v>8</v>
      </c>
      <c r="R56" s="49" t="s">
        <v>9</v>
      </c>
      <c r="S56" s="49" t="s">
        <v>10</v>
      </c>
      <c r="T56" s="54"/>
      <c r="U56" s="54"/>
    </row>
    <row r="57" spans="1:21" ht="17.25" hidden="1" customHeight="1">
      <c r="A57" s="78" t="s">
        <v>33</v>
      </c>
      <c r="B57" s="32" t="s">
        <v>103</v>
      </c>
      <c r="C57" s="25" t="str">
        <f>""</f>
        <v/>
      </c>
      <c r="D57" s="13"/>
      <c r="E57" s="15" t="str">
        <f>IF(C57="","",C57-M57)</f>
        <v/>
      </c>
      <c r="F57" s="15" t="str">
        <f>IF(C57="","",IF(C57&gt;18,1,0))</f>
        <v/>
      </c>
      <c r="G57" s="15" t="str">
        <f>IF(C57="","",IF(C57=18,1,0))</f>
        <v/>
      </c>
      <c r="H57" s="15" t="str">
        <f>IF(C57="","",IF(C57&lt;18,1,0))</f>
        <v/>
      </c>
      <c r="I57" s="5" t="str">
        <f t="shared" si="3"/>
        <v/>
      </c>
      <c r="J57" s="12">
        <f t="shared" si="4"/>
        <v>0</v>
      </c>
      <c r="K57" s="22" t="s">
        <v>15</v>
      </c>
      <c r="L57" s="32" t="s">
        <v>98</v>
      </c>
      <c r="M57" s="25" t="str">
        <f>IF(C57="","",36-C57)</f>
        <v/>
      </c>
      <c r="N57" s="50" t="str">
        <f>IF(D57="","",11-D57)</f>
        <v/>
      </c>
      <c r="O57" s="48" t="str">
        <f>IF(M57="","",M57-C57)</f>
        <v/>
      </c>
      <c r="P57" s="48" t="str">
        <f>IF(C57="","",IF(C57&lt;18,1,0))</f>
        <v/>
      </c>
      <c r="Q57" s="48" t="str">
        <f>IF(C57="","",IF(C57=18,1,0))</f>
        <v/>
      </c>
      <c r="R57" s="48" t="str">
        <f>IF(C57="","",IF(C57&gt;18,1,0))</f>
        <v/>
      </c>
      <c r="S57" s="48" t="str">
        <f>IF(C57="","",(P57*2+Q57*1))</f>
        <v/>
      </c>
      <c r="T57" s="48" t="str">
        <f>IF(N57="","",N57+M57*1000+O57*1000000+S57*1000000000)</f>
        <v/>
      </c>
      <c r="U57" s="55"/>
    </row>
    <row r="58" spans="1:21" ht="17.25" hidden="1" customHeight="1">
      <c r="A58" s="79" t="s">
        <v>25</v>
      </c>
      <c r="B58" s="32" t="s">
        <v>97</v>
      </c>
      <c r="C58" s="25" t="str">
        <f>""</f>
        <v/>
      </c>
      <c r="D58" s="13"/>
      <c r="E58" s="15" t="str">
        <f>IF(C58="","",C58-M58)</f>
        <v/>
      </c>
      <c r="F58" s="15" t="str">
        <f t="shared" ref="F58:F60" si="101">IF(C58="","",IF(C58&gt;18,1,0))</f>
        <v/>
      </c>
      <c r="G58" s="15" t="str">
        <f t="shared" ref="G58:G60" si="102">IF(C58="","",IF(C58=18,1,0))</f>
        <v/>
      </c>
      <c r="H58" s="15" t="str">
        <f t="shared" ref="H58:H60" si="103">IF(C58="","",IF(C58&lt;18,1,0))</f>
        <v/>
      </c>
      <c r="I58" s="5" t="str">
        <f t="shared" si="3"/>
        <v/>
      </c>
      <c r="J58" s="12">
        <f t="shared" si="4"/>
        <v>0</v>
      </c>
      <c r="K58" s="22" t="s">
        <v>15</v>
      </c>
      <c r="L58" s="32" t="s">
        <v>100</v>
      </c>
      <c r="M58" s="25" t="str">
        <f t="shared" ref="M58:M60" si="104">IF(C58="","",36-C58)</f>
        <v/>
      </c>
      <c r="N58" s="50" t="str">
        <f t="shared" ref="N58:N60" si="105">IF(D58="","",11-D58)</f>
        <v/>
      </c>
      <c r="O58" s="48" t="str">
        <f t="shared" ref="O58:O60" si="106">IF(M58="","",M58-C58)</f>
        <v/>
      </c>
      <c r="P58" s="48" t="str">
        <f t="shared" ref="P58:P60" si="107">IF(C58="","",IF(C58&lt;18,1,0))</f>
        <v/>
      </c>
      <c r="Q58" s="48" t="str">
        <f t="shared" ref="Q58:Q60" si="108">IF(C58="","",IF(C58=18,1,0))</f>
        <v/>
      </c>
      <c r="R58" s="48" t="str">
        <f t="shared" ref="R58:R60" si="109">IF(C58="","",IF(C58&gt;18,1,0))</f>
        <v/>
      </c>
      <c r="S58" s="48" t="str">
        <f t="shared" ref="S58:S60" si="110">IF(C58="","",(P58*2+Q58*1))</f>
        <v/>
      </c>
      <c r="T58" s="48" t="str">
        <f t="shared" ref="T58:T60" si="111">IF(N58="","",N58+M58*1000+O58*1000000+S58*1000000000)</f>
        <v/>
      </c>
      <c r="U58" s="55"/>
    </row>
    <row r="59" spans="1:21" ht="17.25" hidden="1" customHeight="1">
      <c r="A59" s="79" t="s">
        <v>25</v>
      </c>
      <c r="B59" s="32" t="s">
        <v>96</v>
      </c>
      <c r="C59" s="25" t="str">
        <f>""</f>
        <v/>
      </c>
      <c r="D59" s="13"/>
      <c r="E59" s="15" t="str">
        <f>IF(C59="","",C59-M59)</f>
        <v/>
      </c>
      <c r="F59" s="15" t="str">
        <f t="shared" si="101"/>
        <v/>
      </c>
      <c r="G59" s="15" t="str">
        <f t="shared" si="102"/>
        <v/>
      </c>
      <c r="H59" s="15" t="str">
        <f t="shared" si="103"/>
        <v/>
      </c>
      <c r="I59" s="5" t="str">
        <f t="shared" si="3"/>
        <v/>
      </c>
      <c r="J59" s="12">
        <f t="shared" si="4"/>
        <v>0</v>
      </c>
      <c r="K59" s="22" t="s">
        <v>15</v>
      </c>
      <c r="L59" s="32" t="s">
        <v>102</v>
      </c>
      <c r="M59" s="25" t="str">
        <f t="shared" si="104"/>
        <v/>
      </c>
      <c r="N59" s="50" t="str">
        <f t="shared" si="105"/>
        <v/>
      </c>
      <c r="O59" s="48" t="str">
        <f t="shared" si="106"/>
        <v/>
      </c>
      <c r="P59" s="48" t="str">
        <f t="shared" si="107"/>
        <v/>
      </c>
      <c r="Q59" s="48" t="str">
        <f t="shared" si="108"/>
        <v/>
      </c>
      <c r="R59" s="48" t="str">
        <f t="shared" si="109"/>
        <v/>
      </c>
      <c r="S59" s="48" t="str">
        <f t="shared" si="110"/>
        <v/>
      </c>
      <c r="T59" s="48" t="str">
        <f t="shared" si="111"/>
        <v/>
      </c>
      <c r="U59" s="55"/>
    </row>
    <row r="60" spans="1:21" ht="17.25" hidden="1" customHeight="1" thickBot="1">
      <c r="A60" s="80" t="s">
        <v>25</v>
      </c>
      <c r="B60" s="33" t="s">
        <v>99</v>
      </c>
      <c r="C60" s="26" t="str">
        <f>""</f>
        <v/>
      </c>
      <c r="D60" s="14"/>
      <c r="E60" s="51" t="str">
        <f>IF(C60="","",C60-M60)</f>
        <v/>
      </c>
      <c r="F60" s="51" t="str">
        <f t="shared" si="101"/>
        <v/>
      </c>
      <c r="G60" s="51" t="str">
        <f t="shared" si="102"/>
        <v/>
      </c>
      <c r="H60" s="51" t="str">
        <f t="shared" si="103"/>
        <v/>
      </c>
      <c r="I60" s="5" t="str">
        <f t="shared" si="3"/>
        <v/>
      </c>
      <c r="J60" s="12">
        <f t="shared" si="4"/>
        <v>0</v>
      </c>
      <c r="K60" s="23" t="s">
        <v>15</v>
      </c>
      <c r="L60" s="33" t="s">
        <v>101</v>
      </c>
      <c r="M60" s="26" t="str">
        <f t="shared" si="104"/>
        <v/>
      </c>
      <c r="N60" s="53" t="str">
        <f t="shared" si="105"/>
        <v/>
      </c>
      <c r="O60" s="48" t="str">
        <f t="shared" si="106"/>
        <v/>
      </c>
      <c r="P60" s="48" t="str">
        <f t="shared" si="107"/>
        <v/>
      </c>
      <c r="Q60" s="48" t="str">
        <f t="shared" si="108"/>
        <v/>
      </c>
      <c r="R60" s="48" t="str">
        <f t="shared" si="109"/>
        <v/>
      </c>
      <c r="S60" s="48" t="str">
        <f t="shared" si="110"/>
        <v/>
      </c>
      <c r="T60" s="48" t="str">
        <f t="shared" si="111"/>
        <v/>
      </c>
      <c r="U60" s="55"/>
    </row>
    <row r="61" spans="1:21" ht="17.25" hidden="1" customHeight="1" thickBot="1">
      <c r="A61" s="1"/>
      <c r="C61" s="30"/>
      <c r="I61" s="5" t="str">
        <f t="shared" si="3"/>
        <v/>
      </c>
      <c r="J61" s="12">
        <f t="shared" si="4"/>
        <v>0</v>
      </c>
      <c r="M61" s="30"/>
      <c r="N61" s="16"/>
      <c r="O61" s="48"/>
      <c r="P61" s="48"/>
      <c r="Q61" s="48"/>
      <c r="R61" s="48"/>
      <c r="S61" s="48"/>
      <c r="T61" s="55"/>
      <c r="U61" s="55"/>
    </row>
    <row r="62" spans="1:21" s="2" customFormat="1" ht="17.25" hidden="1" customHeight="1">
      <c r="A62" s="27"/>
      <c r="B62" s="31" t="s">
        <v>3</v>
      </c>
      <c r="C62" s="28" t="s">
        <v>4</v>
      </c>
      <c r="D62" s="17" t="s">
        <v>23</v>
      </c>
      <c r="E62" s="17" t="s">
        <v>6</v>
      </c>
      <c r="F62" s="17" t="s">
        <v>7</v>
      </c>
      <c r="G62" s="17" t="s">
        <v>8</v>
      </c>
      <c r="H62" s="17" t="s">
        <v>9</v>
      </c>
      <c r="I62" s="5" t="e">
        <f t="shared" si="3"/>
        <v>#VALUE!</v>
      </c>
      <c r="J62" s="12" t="e">
        <f t="shared" si="4"/>
        <v>#VALUE!</v>
      </c>
      <c r="K62" s="36"/>
      <c r="L62" s="35" t="s">
        <v>12</v>
      </c>
      <c r="M62" s="28" t="s">
        <v>4</v>
      </c>
      <c r="N62" s="18" t="s">
        <v>23</v>
      </c>
      <c r="O62" s="49" t="s">
        <v>6</v>
      </c>
      <c r="P62" s="49" t="s">
        <v>7</v>
      </c>
      <c r="Q62" s="49" t="s">
        <v>8</v>
      </c>
      <c r="R62" s="49" t="s">
        <v>9</v>
      </c>
      <c r="S62" s="49" t="s">
        <v>10</v>
      </c>
      <c r="T62" s="54"/>
      <c r="U62" s="54"/>
    </row>
    <row r="63" spans="1:21" ht="17.25" hidden="1" customHeight="1">
      <c r="A63" s="78" t="s">
        <v>34</v>
      </c>
      <c r="B63" s="32" t="s">
        <v>100</v>
      </c>
      <c r="C63" s="25" t="str">
        <f>""</f>
        <v/>
      </c>
      <c r="D63" s="13"/>
      <c r="E63" s="15" t="str">
        <f>IF(C63="","",C63-M63)</f>
        <v/>
      </c>
      <c r="F63" s="15" t="str">
        <f>IF(C63="","",IF(C63&gt;18,1,0))</f>
        <v/>
      </c>
      <c r="G63" s="15" t="str">
        <f>IF(C63="","",IF(C63=18,1,0))</f>
        <v/>
      </c>
      <c r="H63" s="15" t="str">
        <f>IF(C63="","",IF(C63&lt;18,1,0))</f>
        <v/>
      </c>
      <c r="I63" s="5" t="str">
        <f t="shared" si="3"/>
        <v/>
      </c>
      <c r="J63" s="12">
        <f t="shared" si="4"/>
        <v>0</v>
      </c>
      <c r="K63" s="22" t="s">
        <v>15</v>
      </c>
      <c r="L63" s="32" t="s">
        <v>96</v>
      </c>
      <c r="M63" s="25" t="str">
        <f>IF(C63="","",36-C63)</f>
        <v/>
      </c>
      <c r="N63" s="50" t="str">
        <f>IF(D63="","",11-D63)</f>
        <v/>
      </c>
      <c r="O63" s="48" t="str">
        <f>IF(M63="","",M63-C63)</f>
        <v/>
      </c>
      <c r="P63" s="48" t="str">
        <f>IF(C63="","",IF(C63&lt;18,1,0))</f>
        <v/>
      </c>
      <c r="Q63" s="48" t="str">
        <f>IF(C63="","",IF(C63=18,1,0))</f>
        <v/>
      </c>
      <c r="R63" s="48" t="str">
        <f>IF(C63="","",IF(C63&gt;18,1,0))</f>
        <v/>
      </c>
      <c r="S63" s="48" t="str">
        <f>IF(C63="","",(P63*2+Q63*1))</f>
        <v/>
      </c>
      <c r="T63" s="48" t="str">
        <f>IF(N63="","",N63+M63*1000+O63*1000000+S63*1000000000)</f>
        <v/>
      </c>
      <c r="U63" s="55"/>
    </row>
    <row r="64" spans="1:21" ht="17.25" hidden="1" customHeight="1">
      <c r="A64" s="79" t="s">
        <v>25</v>
      </c>
      <c r="B64" s="32" t="s">
        <v>98</v>
      </c>
      <c r="C64" s="25" t="str">
        <f>""</f>
        <v/>
      </c>
      <c r="D64" s="13"/>
      <c r="E64" s="15" t="str">
        <f>IF(C64="","",C64-M64)</f>
        <v/>
      </c>
      <c r="F64" s="15" t="str">
        <f t="shared" ref="F64:F66" si="112">IF(C64="","",IF(C64&gt;18,1,0))</f>
        <v/>
      </c>
      <c r="G64" s="15" t="str">
        <f t="shared" ref="G64:G66" si="113">IF(C64="","",IF(C64=18,1,0))</f>
        <v/>
      </c>
      <c r="H64" s="15" t="str">
        <f t="shared" ref="H64:H66" si="114">IF(C64="","",IF(C64&lt;18,1,0))</f>
        <v/>
      </c>
      <c r="I64" s="5" t="str">
        <f t="shared" si="3"/>
        <v/>
      </c>
      <c r="J64" s="12">
        <f t="shared" si="4"/>
        <v>0</v>
      </c>
      <c r="K64" s="22" t="s">
        <v>15</v>
      </c>
      <c r="L64" s="32" t="s">
        <v>97</v>
      </c>
      <c r="M64" s="25" t="str">
        <f t="shared" ref="M64:M66" si="115">IF(C64="","",36-C64)</f>
        <v/>
      </c>
      <c r="N64" s="50" t="str">
        <f t="shared" ref="N64:N66" si="116">IF(D64="","",11-D64)</f>
        <v/>
      </c>
      <c r="O64" s="48" t="str">
        <f t="shared" ref="O64:O66" si="117">IF(M64="","",M64-C64)</f>
        <v/>
      </c>
      <c r="P64" s="48" t="str">
        <f t="shared" ref="P64:P66" si="118">IF(C64="","",IF(C64&lt;18,1,0))</f>
        <v/>
      </c>
      <c r="Q64" s="48" t="str">
        <f t="shared" ref="Q64:Q66" si="119">IF(C64="","",IF(C64=18,1,0))</f>
        <v/>
      </c>
      <c r="R64" s="48" t="str">
        <f t="shared" ref="R64:R66" si="120">IF(C64="","",IF(C64&gt;18,1,0))</f>
        <v/>
      </c>
      <c r="S64" s="48" t="str">
        <f t="shared" ref="S64:S66" si="121">IF(C64="","",(P64*2+Q64*1))</f>
        <v/>
      </c>
      <c r="T64" s="48" t="str">
        <f t="shared" ref="T64:T66" si="122">IF(N64="","",N64+M64*1000+O64*1000000+S64*1000000000)</f>
        <v/>
      </c>
      <c r="U64" s="55"/>
    </row>
    <row r="65" spans="1:21" ht="17.25" hidden="1" customHeight="1">
      <c r="A65" s="79" t="s">
        <v>25</v>
      </c>
      <c r="B65" s="32" t="s">
        <v>101</v>
      </c>
      <c r="C65" s="25" t="str">
        <f>""</f>
        <v/>
      </c>
      <c r="D65" s="13"/>
      <c r="E65" s="15" t="str">
        <f>IF(C65="","",C65-M65)</f>
        <v/>
      </c>
      <c r="F65" s="15" t="str">
        <f t="shared" si="112"/>
        <v/>
      </c>
      <c r="G65" s="15" t="str">
        <f t="shared" si="113"/>
        <v/>
      </c>
      <c r="H65" s="15" t="str">
        <f t="shared" si="114"/>
        <v/>
      </c>
      <c r="I65" s="5" t="str">
        <f t="shared" si="3"/>
        <v/>
      </c>
      <c r="J65" s="12">
        <f t="shared" si="4"/>
        <v>0</v>
      </c>
      <c r="K65" s="22" t="s">
        <v>15</v>
      </c>
      <c r="L65" s="32" t="s">
        <v>103</v>
      </c>
      <c r="M65" s="25" t="str">
        <f t="shared" si="115"/>
        <v/>
      </c>
      <c r="N65" s="50" t="str">
        <f t="shared" si="116"/>
        <v/>
      </c>
      <c r="O65" s="48" t="str">
        <f t="shared" si="117"/>
        <v/>
      </c>
      <c r="P65" s="48" t="str">
        <f t="shared" si="118"/>
        <v/>
      </c>
      <c r="Q65" s="48" t="str">
        <f t="shared" si="119"/>
        <v/>
      </c>
      <c r="R65" s="48" t="str">
        <f t="shared" si="120"/>
        <v/>
      </c>
      <c r="S65" s="48" t="str">
        <f t="shared" si="121"/>
        <v/>
      </c>
      <c r="T65" s="48" t="str">
        <f t="shared" si="122"/>
        <v/>
      </c>
      <c r="U65" s="55"/>
    </row>
    <row r="66" spans="1:21" ht="17.25" hidden="1" customHeight="1" thickBot="1">
      <c r="A66" s="80" t="s">
        <v>25</v>
      </c>
      <c r="B66" s="33" t="s">
        <v>102</v>
      </c>
      <c r="C66" s="26" t="str">
        <f>""</f>
        <v/>
      </c>
      <c r="D66" s="14"/>
      <c r="E66" s="51" t="str">
        <f>IF(C66="","",C66-M66)</f>
        <v/>
      </c>
      <c r="F66" s="51" t="str">
        <f t="shared" si="112"/>
        <v/>
      </c>
      <c r="G66" s="51" t="str">
        <f t="shared" si="113"/>
        <v/>
      </c>
      <c r="H66" s="51" t="str">
        <f t="shared" si="114"/>
        <v/>
      </c>
      <c r="I66" s="5" t="str">
        <f t="shared" si="3"/>
        <v/>
      </c>
      <c r="J66" s="12">
        <f t="shared" si="4"/>
        <v>0</v>
      </c>
      <c r="K66" s="23" t="s">
        <v>15</v>
      </c>
      <c r="L66" s="33" t="s">
        <v>99</v>
      </c>
      <c r="M66" s="26" t="str">
        <f t="shared" si="115"/>
        <v/>
      </c>
      <c r="N66" s="53" t="str">
        <f t="shared" si="116"/>
        <v/>
      </c>
      <c r="O66" s="48" t="str">
        <f t="shared" si="117"/>
        <v/>
      </c>
      <c r="P66" s="48" t="str">
        <f t="shared" si="118"/>
        <v/>
      </c>
      <c r="Q66" s="48" t="str">
        <f t="shared" si="119"/>
        <v/>
      </c>
      <c r="R66" s="48" t="str">
        <f t="shared" si="120"/>
        <v/>
      </c>
      <c r="S66" s="48" t="str">
        <f t="shared" si="121"/>
        <v/>
      </c>
      <c r="T66" s="48" t="str">
        <f t="shared" si="122"/>
        <v/>
      </c>
      <c r="U66" s="55"/>
    </row>
    <row r="67" spans="1:21" ht="17.25" hidden="1" customHeight="1" thickBot="1">
      <c r="A67" s="1"/>
      <c r="B67" s="30"/>
      <c r="C67" s="30"/>
      <c r="I67" s="5" t="str">
        <f t="shared" si="3"/>
        <v/>
      </c>
      <c r="J67" s="12">
        <f t="shared" si="4"/>
        <v>0</v>
      </c>
      <c r="M67" s="30"/>
      <c r="N67" s="16"/>
      <c r="O67" s="48"/>
      <c r="P67" s="48"/>
      <c r="Q67" s="48"/>
      <c r="R67" s="48"/>
      <c r="S67" s="48"/>
      <c r="T67" s="55"/>
      <c r="U67" s="55"/>
    </row>
    <row r="68" spans="1:21" s="2" customFormat="1" ht="17.25" hidden="1" customHeight="1">
      <c r="A68" s="27"/>
      <c r="B68" s="31" t="s">
        <v>3</v>
      </c>
      <c r="C68" s="28" t="s">
        <v>4</v>
      </c>
      <c r="D68" s="17" t="s">
        <v>23</v>
      </c>
      <c r="E68" s="17" t="s">
        <v>6</v>
      </c>
      <c r="F68" s="17" t="s">
        <v>7</v>
      </c>
      <c r="G68" s="17" t="s">
        <v>8</v>
      </c>
      <c r="H68" s="17" t="s">
        <v>9</v>
      </c>
      <c r="I68" s="5" t="e">
        <f t="shared" ref="I68:I131" si="123">IF(C68="","",(F68*3+G68*2+H68*1))</f>
        <v>#VALUE!</v>
      </c>
      <c r="J68" s="12" t="e">
        <f t="shared" ref="J68:J131" si="124">IF(C68="",0,D68+C68*1000+E68*1000000+I68*1000000000)</f>
        <v>#VALUE!</v>
      </c>
      <c r="K68" s="36"/>
      <c r="L68" s="35" t="s">
        <v>12</v>
      </c>
      <c r="M68" s="28" t="s">
        <v>4</v>
      </c>
      <c r="N68" s="18" t="s">
        <v>23</v>
      </c>
      <c r="O68" s="49" t="s">
        <v>6</v>
      </c>
      <c r="P68" s="49" t="s">
        <v>7</v>
      </c>
      <c r="Q68" s="49" t="s">
        <v>8</v>
      </c>
      <c r="R68" s="49" t="s">
        <v>9</v>
      </c>
      <c r="S68" s="49" t="s">
        <v>10</v>
      </c>
      <c r="T68" s="54"/>
      <c r="U68" s="54"/>
    </row>
    <row r="69" spans="1:21" ht="17.25" hidden="1" customHeight="1">
      <c r="A69" s="78" t="s">
        <v>35</v>
      </c>
      <c r="B69" s="32" t="s">
        <v>96</v>
      </c>
      <c r="C69" s="25" t="str">
        <f>""</f>
        <v/>
      </c>
      <c r="D69" s="13"/>
      <c r="E69" s="15" t="str">
        <f>IF(C69="","",C69-M69)</f>
        <v/>
      </c>
      <c r="F69" s="15" t="str">
        <f>IF(C69="","",IF(C69&gt;18,1,0))</f>
        <v/>
      </c>
      <c r="G69" s="15" t="str">
        <f>IF(C69="","",IF(C69=18,1,0))</f>
        <v/>
      </c>
      <c r="H69" s="15" t="str">
        <f>IF(C69="","",IF(C69&lt;18,1,0))</f>
        <v/>
      </c>
      <c r="I69" s="5" t="str">
        <f t="shared" si="123"/>
        <v/>
      </c>
      <c r="J69" s="12">
        <f t="shared" si="124"/>
        <v>0</v>
      </c>
      <c r="K69" s="22" t="s">
        <v>15</v>
      </c>
      <c r="L69" s="32" t="s">
        <v>98</v>
      </c>
      <c r="M69" s="25" t="str">
        <f>IF(C69="","",36-C69)</f>
        <v/>
      </c>
      <c r="N69" s="50" t="str">
        <f>IF(D69="","",11-D69)</f>
        <v/>
      </c>
      <c r="O69" s="48" t="str">
        <f>IF(M69="","",M69-C69)</f>
        <v/>
      </c>
      <c r="P69" s="48" t="str">
        <f>IF(C69="","",IF(C69&lt;18,1,0))</f>
        <v/>
      </c>
      <c r="Q69" s="48" t="str">
        <f>IF(C69="","",IF(C69=18,1,0))</f>
        <v/>
      </c>
      <c r="R69" s="48" t="str">
        <f>IF(C69="","",IF(C69&gt;18,1,0))</f>
        <v/>
      </c>
      <c r="S69" s="48" t="str">
        <f>IF(C69="","",(P69*2+Q69*1))</f>
        <v/>
      </c>
      <c r="T69" s="48" t="str">
        <f>IF(N69="","",N69+M69*1000+O69*1000000+S69*1000000000)</f>
        <v/>
      </c>
      <c r="U69" s="55"/>
    </row>
    <row r="70" spans="1:21" ht="17.25" hidden="1" customHeight="1">
      <c r="A70" s="79" t="s">
        <v>25</v>
      </c>
      <c r="B70" s="32" t="s">
        <v>102</v>
      </c>
      <c r="C70" s="25" t="str">
        <f>""</f>
        <v/>
      </c>
      <c r="D70" s="13"/>
      <c r="E70" s="15" t="str">
        <f>IF(C70="","",C70-M70)</f>
        <v/>
      </c>
      <c r="F70" s="15" t="str">
        <f t="shared" ref="F70:F72" si="125">IF(C70="","",IF(C70&gt;18,1,0))</f>
        <v/>
      </c>
      <c r="G70" s="15" t="str">
        <f t="shared" ref="G70:G72" si="126">IF(C70="","",IF(C70=18,1,0))</f>
        <v/>
      </c>
      <c r="H70" s="15" t="str">
        <f t="shared" ref="H70:H72" si="127">IF(C70="","",IF(C70&lt;18,1,0))</f>
        <v/>
      </c>
      <c r="I70" s="5" t="str">
        <f t="shared" si="123"/>
        <v/>
      </c>
      <c r="J70" s="12">
        <f t="shared" si="124"/>
        <v>0</v>
      </c>
      <c r="K70" s="22" t="s">
        <v>15</v>
      </c>
      <c r="L70" s="32" t="s">
        <v>100</v>
      </c>
      <c r="M70" s="25" t="str">
        <f t="shared" ref="M70:M72" si="128">IF(C70="","",36-C70)</f>
        <v/>
      </c>
      <c r="N70" s="50" t="str">
        <f t="shared" ref="N70:N72" si="129">IF(D70="","",11-D70)</f>
        <v/>
      </c>
      <c r="O70" s="48" t="str">
        <f t="shared" ref="O70:O72" si="130">IF(M70="","",M70-C70)</f>
        <v/>
      </c>
      <c r="P70" s="48" t="str">
        <f t="shared" ref="P70:P72" si="131">IF(C70="","",IF(C70&lt;18,1,0))</f>
        <v/>
      </c>
      <c r="Q70" s="48" t="str">
        <f t="shared" ref="Q70:Q72" si="132">IF(C70="","",IF(C70=18,1,0))</f>
        <v/>
      </c>
      <c r="R70" s="48" t="str">
        <f t="shared" ref="R70:R72" si="133">IF(C70="","",IF(C70&gt;18,1,0))</f>
        <v/>
      </c>
      <c r="S70" s="48" t="str">
        <f t="shared" ref="S70:S72" si="134">IF(C70="","",(P70*2+Q70*1))</f>
        <v/>
      </c>
      <c r="T70" s="48" t="str">
        <f t="shared" ref="T70:T72" si="135">IF(N70="","",N70+M70*1000+O70*1000000+S70*1000000000)</f>
        <v/>
      </c>
      <c r="U70" s="55"/>
    </row>
    <row r="71" spans="1:21" ht="17.25" hidden="1" customHeight="1">
      <c r="A71" s="79" t="s">
        <v>25</v>
      </c>
      <c r="B71" s="32" t="s">
        <v>99</v>
      </c>
      <c r="C71" s="25" t="str">
        <f>""</f>
        <v/>
      </c>
      <c r="D71" s="13"/>
      <c r="E71" s="15" t="str">
        <f>IF(C71="","",C71-M71)</f>
        <v/>
      </c>
      <c r="F71" s="15" t="str">
        <f t="shared" si="125"/>
        <v/>
      </c>
      <c r="G71" s="15" t="str">
        <f t="shared" si="126"/>
        <v/>
      </c>
      <c r="H71" s="15" t="str">
        <f t="shared" si="127"/>
        <v/>
      </c>
      <c r="I71" s="5" t="str">
        <f t="shared" si="123"/>
        <v/>
      </c>
      <c r="J71" s="12">
        <f t="shared" si="124"/>
        <v>0</v>
      </c>
      <c r="K71" s="22" t="s">
        <v>15</v>
      </c>
      <c r="L71" s="32" t="s">
        <v>103</v>
      </c>
      <c r="M71" s="25" t="str">
        <f t="shared" si="128"/>
        <v/>
      </c>
      <c r="N71" s="50" t="str">
        <f t="shared" si="129"/>
        <v/>
      </c>
      <c r="O71" s="48" t="str">
        <f t="shared" si="130"/>
        <v/>
      </c>
      <c r="P71" s="48" t="str">
        <f t="shared" si="131"/>
        <v/>
      </c>
      <c r="Q71" s="48" t="str">
        <f t="shared" si="132"/>
        <v/>
      </c>
      <c r="R71" s="48" t="str">
        <f t="shared" si="133"/>
        <v/>
      </c>
      <c r="S71" s="48" t="str">
        <f t="shared" si="134"/>
        <v/>
      </c>
      <c r="T71" s="48" t="str">
        <f t="shared" si="135"/>
        <v/>
      </c>
      <c r="U71" s="55"/>
    </row>
    <row r="72" spans="1:21" ht="17.25" hidden="1" customHeight="1" thickBot="1">
      <c r="A72" s="80" t="s">
        <v>25</v>
      </c>
      <c r="B72" s="33" t="s">
        <v>97</v>
      </c>
      <c r="C72" s="26" t="str">
        <f>""</f>
        <v/>
      </c>
      <c r="D72" s="14"/>
      <c r="E72" s="51" t="str">
        <f>IF(C72="","",C72-M72)</f>
        <v/>
      </c>
      <c r="F72" s="51" t="str">
        <f t="shared" si="125"/>
        <v/>
      </c>
      <c r="G72" s="51" t="str">
        <f t="shared" si="126"/>
        <v/>
      </c>
      <c r="H72" s="51" t="str">
        <f t="shared" si="127"/>
        <v/>
      </c>
      <c r="I72" s="5" t="str">
        <f t="shared" si="123"/>
        <v/>
      </c>
      <c r="J72" s="12">
        <f t="shared" si="124"/>
        <v>0</v>
      </c>
      <c r="K72" s="23" t="s">
        <v>15</v>
      </c>
      <c r="L72" s="33" t="s">
        <v>101</v>
      </c>
      <c r="M72" s="26" t="str">
        <f t="shared" si="128"/>
        <v/>
      </c>
      <c r="N72" s="53" t="str">
        <f t="shared" si="129"/>
        <v/>
      </c>
      <c r="O72" s="48" t="str">
        <f t="shared" si="130"/>
        <v/>
      </c>
      <c r="P72" s="48" t="str">
        <f t="shared" si="131"/>
        <v/>
      </c>
      <c r="Q72" s="48" t="str">
        <f t="shared" si="132"/>
        <v/>
      </c>
      <c r="R72" s="48" t="str">
        <f t="shared" si="133"/>
        <v/>
      </c>
      <c r="S72" s="48" t="str">
        <f t="shared" si="134"/>
        <v/>
      </c>
      <c r="T72" s="48" t="str">
        <f t="shared" si="135"/>
        <v/>
      </c>
      <c r="U72" s="55"/>
    </row>
    <row r="73" spans="1:21" ht="17.25" hidden="1" customHeight="1" thickBot="1">
      <c r="A73" s="1"/>
      <c r="B73" s="30"/>
      <c r="C73" s="30"/>
      <c r="I73" s="5" t="str">
        <f t="shared" si="123"/>
        <v/>
      </c>
      <c r="J73" s="12">
        <f t="shared" si="124"/>
        <v>0</v>
      </c>
      <c r="M73" s="30"/>
      <c r="N73" s="16"/>
      <c r="O73" s="48"/>
      <c r="P73" s="48"/>
      <c r="Q73" s="48"/>
      <c r="R73" s="48"/>
      <c r="S73" s="48"/>
      <c r="T73" s="55"/>
      <c r="U73" s="55"/>
    </row>
    <row r="74" spans="1:21" s="2" customFormat="1" ht="17.25" hidden="1" customHeight="1">
      <c r="A74" s="27"/>
      <c r="B74" s="31" t="s">
        <v>3</v>
      </c>
      <c r="C74" s="28" t="s">
        <v>4</v>
      </c>
      <c r="D74" s="17" t="s">
        <v>23</v>
      </c>
      <c r="E74" s="17" t="s">
        <v>6</v>
      </c>
      <c r="F74" s="17" t="s">
        <v>7</v>
      </c>
      <c r="G74" s="17" t="s">
        <v>8</v>
      </c>
      <c r="H74" s="17" t="s">
        <v>9</v>
      </c>
      <c r="I74" s="5" t="e">
        <f t="shared" si="123"/>
        <v>#VALUE!</v>
      </c>
      <c r="J74" s="12" t="e">
        <f t="shared" si="124"/>
        <v>#VALUE!</v>
      </c>
      <c r="K74" s="36"/>
      <c r="L74" s="35" t="s">
        <v>12</v>
      </c>
      <c r="M74" s="28" t="s">
        <v>4</v>
      </c>
      <c r="N74" s="18" t="s">
        <v>23</v>
      </c>
      <c r="O74" s="49" t="s">
        <v>6</v>
      </c>
      <c r="P74" s="49" t="s">
        <v>7</v>
      </c>
      <c r="Q74" s="49" t="s">
        <v>8</v>
      </c>
      <c r="R74" s="49" t="s">
        <v>9</v>
      </c>
      <c r="S74" s="49" t="s">
        <v>10</v>
      </c>
      <c r="T74" s="54"/>
      <c r="U74" s="54"/>
    </row>
    <row r="75" spans="1:21" ht="17.25" hidden="1" customHeight="1">
      <c r="A75" s="78" t="s">
        <v>36</v>
      </c>
      <c r="B75" s="32" t="s">
        <v>101</v>
      </c>
      <c r="C75" s="25" t="str">
        <f>""</f>
        <v/>
      </c>
      <c r="D75" s="13"/>
      <c r="E75" s="15" t="str">
        <f>IF(C75="","",C75-M75)</f>
        <v/>
      </c>
      <c r="F75" s="15" t="str">
        <f>IF(C75="","",IF(C75&gt;18,1,0))</f>
        <v/>
      </c>
      <c r="G75" s="15" t="str">
        <f>IF(C75="","",IF(C75=18,1,0))</f>
        <v/>
      </c>
      <c r="H75" s="15" t="str">
        <f>IF(C75="","",IF(C75&lt;18,1,0))</f>
        <v/>
      </c>
      <c r="I75" s="5" t="str">
        <f t="shared" si="123"/>
        <v/>
      </c>
      <c r="J75" s="12">
        <f t="shared" si="124"/>
        <v>0</v>
      </c>
      <c r="K75" s="22" t="s">
        <v>15</v>
      </c>
      <c r="L75" s="32" t="s">
        <v>96</v>
      </c>
      <c r="M75" s="25" t="str">
        <f>IF(C75="","",36-C75)</f>
        <v/>
      </c>
      <c r="N75" s="50" t="str">
        <f>IF(D75="","",11-D75)</f>
        <v/>
      </c>
      <c r="O75" s="48" t="str">
        <f>IF(M75="","",M75-C75)</f>
        <v/>
      </c>
      <c r="P75" s="48" t="str">
        <f>IF(C75="","",IF(C75&lt;18,1,0))</f>
        <v/>
      </c>
      <c r="Q75" s="48" t="str">
        <f>IF(C75="","",IF(C75=18,1,0))</f>
        <v/>
      </c>
      <c r="R75" s="48" t="str">
        <f>IF(C75="","",IF(C75&gt;18,1,0))</f>
        <v/>
      </c>
      <c r="S75" s="48" t="str">
        <f>IF(C75="","",(P75*2+Q75*1))</f>
        <v/>
      </c>
      <c r="T75" s="48" t="str">
        <f>IF(N75="","",N75+M75*1000+O75*1000000+S75*1000000000)</f>
        <v/>
      </c>
      <c r="U75" s="55"/>
    </row>
    <row r="76" spans="1:21" ht="17.25" hidden="1" customHeight="1">
      <c r="A76" s="79" t="s">
        <v>25</v>
      </c>
      <c r="B76" s="32" t="s">
        <v>103</v>
      </c>
      <c r="C76" s="25" t="str">
        <f>""</f>
        <v/>
      </c>
      <c r="D76" s="13"/>
      <c r="E76" s="15" t="str">
        <f>IF(C76="","",C76-M76)</f>
        <v/>
      </c>
      <c r="F76" s="15" t="str">
        <f t="shared" ref="F76:F78" si="136">IF(C76="","",IF(C76&gt;18,1,0))</f>
        <v/>
      </c>
      <c r="G76" s="15" t="str">
        <f t="shared" ref="G76:G78" si="137">IF(C76="","",IF(C76=18,1,0))</f>
        <v/>
      </c>
      <c r="H76" s="15" t="str">
        <f t="shared" ref="H76:H78" si="138">IF(C76="","",IF(C76&lt;18,1,0))</f>
        <v/>
      </c>
      <c r="I76" s="5" t="str">
        <f t="shared" si="123"/>
        <v/>
      </c>
      <c r="J76" s="12">
        <f t="shared" si="124"/>
        <v>0</v>
      </c>
      <c r="K76" s="22" t="s">
        <v>15</v>
      </c>
      <c r="L76" s="32" t="s">
        <v>97</v>
      </c>
      <c r="M76" s="25" t="str">
        <f t="shared" ref="M76:M78" si="139">IF(C76="","",36-C76)</f>
        <v/>
      </c>
      <c r="N76" s="50" t="str">
        <f t="shared" ref="N76:N78" si="140">IF(D76="","",11-D76)</f>
        <v/>
      </c>
      <c r="O76" s="48" t="str">
        <f t="shared" ref="O76:O78" si="141">IF(M76="","",M76-C76)</f>
        <v/>
      </c>
      <c r="P76" s="48" t="str">
        <f t="shared" ref="P76:P78" si="142">IF(C76="","",IF(C76&lt;18,1,0))</f>
        <v/>
      </c>
      <c r="Q76" s="48" t="str">
        <f t="shared" ref="Q76:Q78" si="143">IF(C76="","",IF(C76=18,1,0))</f>
        <v/>
      </c>
      <c r="R76" s="48" t="str">
        <f t="shared" ref="R76:R78" si="144">IF(C76="","",IF(C76&gt;18,1,0))</f>
        <v/>
      </c>
      <c r="S76" s="48" t="str">
        <f t="shared" ref="S76:S78" si="145">IF(C76="","",(P76*2+Q76*1))</f>
        <v/>
      </c>
      <c r="T76" s="48" t="str">
        <f t="shared" ref="T76:T78" si="146">IF(N76="","",N76+M76*1000+O76*1000000+S76*1000000000)</f>
        <v/>
      </c>
      <c r="U76" s="55"/>
    </row>
    <row r="77" spans="1:21" ht="17.25" hidden="1" customHeight="1">
      <c r="A77" s="79" t="s">
        <v>25</v>
      </c>
      <c r="B77" s="32" t="s">
        <v>99</v>
      </c>
      <c r="C77" s="25" t="str">
        <f>""</f>
        <v/>
      </c>
      <c r="D77" s="13"/>
      <c r="E77" s="15" t="str">
        <f>IF(C77="","",C77-M77)</f>
        <v/>
      </c>
      <c r="F77" s="15" t="str">
        <f t="shared" si="136"/>
        <v/>
      </c>
      <c r="G77" s="15" t="str">
        <f t="shared" si="137"/>
        <v/>
      </c>
      <c r="H77" s="15" t="str">
        <f t="shared" si="138"/>
        <v/>
      </c>
      <c r="I77" s="5" t="str">
        <f t="shared" si="123"/>
        <v/>
      </c>
      <c r="J77" s="12">
        <f t="shared" si="124"/>
        <v>0</v>
      </c>
      <c r="K77" s="22" t="s">
        <v>15</v>
      </c>
      <c r="L77" s="32" t="s">
        <v>100</v>
      </c>
      <c r="M77" s="25" t="str">
        <f t="shared" si="139"/>
        <v/>
      </c>
      <c r="N77" s="50" t="str">
        <f t="shared" si="140"/>
        <v/>
      </c>
      <c r="O77" s="48" t="str">
        <f t="shared" si="141"/>
        <v/>
      </c>
      <c r="P77" s="48" t="str">
        <f t="shared" si="142"/>
        <v/>
      </c>
      <c r="Q77" s="48" t="str">
        <f t="shared" si="143"/>
        <v/>
      </c>
      <c r="R77" s="48" t="str">
        <f t="shared" si="144"/>
        <v/>
      </c>
      <c r="S77" s="48" t="str">
        <f t="shared" si="145"/>
        <v/>
      </c>
      <c r="T77" s="48" t="str">
        <f t="shared" si="146"/>
        <v/>
      </c>
      <c r="U77" s="55"/>
    </row>
    <row r="78" spans="1:21" ht="17.25" hidden="1" customHeight="1" thickBot="1">
      <c r="A78" s="80" t="s">
        <v>25</v>
      </c>
      <c r="B78" s="33" t="s">
        <v>98</v>
      </c>
      <c r="C78" s="26" t="str">
        <f>""</f>
        <v/>
      </c>
      <c r="D78" s="14"/>
      <c r="E78" s="51" t="str">
        <f>IF(C78="","",C78-M78)</f>
        <v/>
      </c>
      <c r="F78" s="51" t="str">
        <f t="shared" si="136"/>
        <v/>
      </c>
      <c r="G78" s="51" t="str">
        <f t="shared" si="137"/>
        <v/>
      </c>
      <c r="H78" s="51" t="str">
        <f t="shared" si="138"/>
        <v/>
      </c>
      <c r="I78" s="5" t="str">
        <f t="shared" si="123"/>
        <v/>
      </c>
      <c r="J78" s="12">
        <f t="shared" si="124"/>
        <v>0</v>
      </c>
      <c r="K78" s="23" t="s">
        <v>15</v>
      </c>
      <c r="L78" s="33" t="s">
        <v>102</v>
      </c>
      <c r="M78" s="26" t="str">
        <f t="shared" si="139"/>
        <v/>
      </c>
      <c r="N78" s="53" t="str">
        <f t="shared" si="140"/>
        <v/>
      </c>
      <c r="O78" s="48" t="str">
        <f t="shared" si="141"/>
        <v/>
      </c>
      <c r="P78" s="48" t="str">
        <f t="shared" si="142"/>
        <v/>
      </c>
      <c r="Q78" s="48" t="str">
        <f t="shared" si="143"/>
        <v/>
      </c>
      <c r="R78" s="48" t="str">
        <f t="shared" si="144"/>
        <v/>
      </c>
      <c r="S78" s="48" t="str">
        <f t="shared" si="145"/>
        <v/>
      </c>
      <c r="T78" s="48" t="str">
        <f t="shared" si="146"/>
        <v/>
      </c>
      <c r="U78" s="55"/>
    </row>
    <row r="79" spans="1:21" ht="17.25" hidden="1" customHeight="1" thickBot="1">
      <c r="A79" s="1"/>
      <c r="B79" s="30"/>
      <c r="C79" s="30"/>
      <c r="I79" s="5" t="str">
        <f t="shared" si="123"/>
        <v/>
      </c>
      <c r="J79" s="12">
        <f t="shared" si="124"/>
        <v>0</v>
      </c>
      <c r="M79" s="30"/>
      <c r="N79" s="16"/>
      <c r="O79" s="48"/>
      <c r="P79" s="48"/>
      <c r="Q79" s="48"/>
      <c r="R79" s="48"/>
      <c r="S79" s="48"/>
      <c r="T79" s="55"/>
      <c r="U79" s="55"/>
    </row>
    <row r="80" spans="1:21" s="2" customFormat="1" ht="17.25" hidden="1" customHeight="1">
      <c r="A80" s="27"/>
      <c r="B80" s="31" t="s">
        <v>3</v>
      </c>
      <c r="C80" s="28" t="s">
        <v>4</v>
      </c>
      <c r="D80" s="17" t="s">
        <v>23</v>
      </c>
      <c r="E80" s="17" t="s">
        <v>6</v>
      </c>
      <c r="F80" s="17" t="s">
        <v>7</v>
      </c>
      <c r="G80" s="17" t="s">
        <v>8</v>
      </c>
      <c r="H80" s="17" t="s">
        <v>9</v>
      </c>
      <c r="I80" s="5" t="e">
        <f t="shared" si="123"/>
        <v>#VALUE!</v>
      </c>
      <c r="J80" s="12" t="e">
        <f t="shared" si="124"/>
        <v>#VALUE!</v>
      </c>
      <c r="K80" s="36"/>
      <c r="L80" s="35" t="s">
        <v>12</v>
      </c>
      <c r="M80" s="28" t="s">
        <v>4</v>
      </c>
      <c r="N80" s="18" t="s">
        <v>23</v>
      </c>
      <c r="O80" s="49" t="s">
        <v>6</v>
      </c>
      <c r="P80" s="49" t="s">
        <v>7</v>
      </c>
      <c r="Q80" s="49" t="s">
        <v>8</v>
      </c>
      <c r="R80" s="49" t="s">
        <v>9</v>
      </c>
      <c r="S80" s="49" t="s">
        <v>10</v>
      </c>
      <c r="T80" s="54"/>
      <c r="U80" s="54"/>
    </row>
    <row r="81" spans="1:21" ht="17.25" hidden="1" customHeight="1">
      <c r="A81" s="78" t="s">
        <v>37</v>
      </c>
      <c r="B81" s="32" t="s">
        <v>100</v>
      </c>
      <c r="C81" s="25" t="str">
        <f>""</f>
        <v/>
      </c>
      <c r="D81" s="13"/>
      <c r="E81" s="15" t="str">
        <f>IF(C81="","",C81-M81)</f>
        <v/>
      </c>
      <c r="F81" s="15" t="str">
        <f>IF(C81="","",IF(C81&gt;18,1,0))</f>
        <v/>
      </c>
      <c r="G81" s="15" t="str">
        <f>IF(C81="","",IF(C81=18,1,0))</f>
        <v/>
      </c>
      <c r="H81" s="15" t="str">
        <f>IF(C81="","",IF(C81&lt;18,1,0))</f>
        <v/>
      </c>
      <c r="I81" s="5" t="str">
        <f t="shared" si="123"/>
        <v/>
      </c>
      <c r="J81" s="12">
        <f t="shared" si="124"/>
        <v>0</v>
      </c>
      <c r="K81" s="22" t="s">
        <v>15</v>
      </c>
      <c r="L81" s="32" t="s">
        <v>98</v>
      </c>
      <c r="M81" s="25" t="str">
        <f>IF(C81="","",36-C81)</f>
        <v/>
      </c>
      <c r="N81" s="50" t="str">
        <f>IF(D81="","",11-D81)</f>
        <v/>
      </c>
      <c r="O81" s="48" t="str">
        <f>IF(M81="","",M81-C81)</f>
        <v/>
      </c>
      <c r="P81" s="48" t="str">
        <f>IF(C81="","",IF(C81&lt;18,1,0))</f>
        <v/>
      </c>
      <c r="Q81" s="48" t="str">
        <f>IF(C81="","",IF(C81=18,1,0))</f>
        <v/>
      </c>
      <c r="R81" s="48" t="str">
        <f>IF(C81="","",IF(C81&gt;18,1,0))</f>
        <v/>
      </c>
      <c r="S81" s="48" t="str">
        <f>IF(C81="","",(P81*2+Q81*1))</f>
        <v/>
      </c>
      <c r="T81" s="48" t="str">
        <f>IF(N81="","",N81+M81*1000+O81*1000000+S81*1000000000)</f>
        <v/>
      </c>
      <c r="U81" s="55"/>
    </row>
    <row r="82" spans="1:21" ht="17.25" hidden="1" customHeight="1">
      <c r="A82" s="79" t="s">
        <v>25</v>
      </c>
      <c r="B82" s="32" t="s">
        <v>96</v>
      </c>
      <c r="C82" s="25" t="str">
        <f>""</f>
        <v/>
      </c>
      <c r="D82" s="13"/>
      <c r="E82" s="15" t="str">
        <f>IF(C82="","",C82-M82)</f>
        <v/>
      </c>
      <c r="F82" s="15" t="str">
        <f t="shared" ref="F82:F84" si="147">IF(C82="","",IF(C82&gt;18,1,0))</f>
        <v/>
      </c>
      <c r="G82" s="15" t="str">
        <f t="shared" ref="G82:G84" si="148">IF(C82="","",IF(C82=18,1,0))</f>
        <v/>
      </c>
      <c r="H82" s="15" t="str">
        <f t="shared" ref="H82:H84" si="149">IF(C82="","",IF(C82&lt;18,1,0))</f>
        <v/>
      </c>
      <c r="I82" s="5" t="str">
        <f t="shared" si="123"/>
        <v/>
      </c>
      <c r="J82" s="12">
        <f t="shared" si="124"/>
        <v>0</v>
      </c>
      <c r="K82" s="22" t="s">
        <v>15</v>
      </c>
      <c r="L82" s="32" t="s">
        <v>103</v>
      </c>
      <c r="M82" s="25" t="str">
        <f t="shared" ref="M82:M84" si="150">IF(C82="","",36-C82)</f>
        <v/>
      </c>
      <c r="N82" s="50" t="str">
        <f t="shared" ref="N82:N84" si="151">IF(D82="","",11-D82)</f>
        <v/>
      </c>
      <c r="O82" s="48" t="str">
        <f t="shared" ref="O82:O84" si="152">IF(M82="","",M82-C82)</f>
        <v/>
      </c>
      <c r="P82" s="48" t="str">
        <f t="shared" ref="P82:P84" si="153">IF(C82="","",IF(C82&lt;18,1,0))</f>
        <v/>
      </c>
      <c r="Q82" s="48" t="str">
        <f t="shared" ref="Q82:Q84" si="154">IF(C82="","",IF(C82=18,1,0))</f>
        <v/>
      </c>
      <c r="R82" s="48" t="str">
        <f t="shared" ref="R82:R84" si="155">IF(C82="","",IF(C82&gt;18,1,0))</f>
        <v/>
      </c>
      <c r="S82" s="48" t="str">
        <f t="shared" ref="S82:S84" si="156">IF(C82="","",(P82*2+Q82*1))</f>
        <v/>
      </c>
      <c r="T82" s="48" t="str">
        <f t="shared" ref="T82:T84" si="157">IF(N82="","",N82+M82*1000+O82*1000000+S82*1000000000)</f>
        <v/>
      </c>
      <c r="U82" s="55"/>
    </row>
    <row r="83" spans="1:21" ht="17.25" hidden="1" customHeight="1">
      <c r="A83" s="79" t="s">
        <v>25</v>
      </c>
      <c r="B83" s="32" t="s">
        <v>102</v>
      </c>
      <c r="C83" s="25" t="str">
        <f>""</f>
        <v/>
      </c>
      <c r="D83" s="13"/>
      <c r="E83" s="15" t="str">
        <f>IF(C83="","",C83-M83)</f>
        <v/>
      </c>
      <c r="F83" s="15" t="str">
        <f t="shared" si="147"/>
        <v/>
      </c>
      <c r="G83" s="15" t="str">
        <f t="shared" si="148"/>
        <v/>
      </c>
      <c r="H83" s="15" t="str">
        <f t="shared" si="149"/>
        <v/>
      </c>
      <c r="I83" s="5" t="str">
        <f t="shared" si="123"/>
        <v/>
      </c>
      <c r="J83" s="12">
        <f t="shared" si="124"/>
        <v>0</v>
      </c>
      <c r="K83" s="22" t="s">
        <v>15</v>
      </c>
      <c r="L83" s="32" t="s">
        <v>101</v>
      </c>
      <c r="M83" s="25" t="str">
        <f t="shared" si="150"/>
        <v/>
      </c>
      <c r="N83" s="50" t="str">
        <f t="shared" si="151"/>
        <v/>
      </c>
      <c r="O83" s="48" t="str">
        <f t="shared" si="152"/>
        <v/>
      </c>
      <c r="P83" s="48" t="str">
        <f t="shared" si="153"/>
        <v/>
      </c>
      <c r="Q83" s="48" t="str">
        <f t="shared" si="154"/>
        <v/>
      </c>
      <c r="R83" s="48" t="str">
        <f t="shared" si="155"/>
        <v/>
      </c>
      <c r="S83" s="48" t="str">
        <f t="shared" si="156"/>
        <v/>
      </c>
      <c r="T83" s="48" t="str">
        <f t="shared" si="157"/>
        <v/>
      </c>
      <c r="U83" s="55"/>
    </row>
    <row r="84" spans="1:21" ht="17.25" hidden="1" customHeight="1" thickBot="1">
      <c r="A84" s="80" t="s">
        <v>25</v>
      </c>
      <c r="B84" s="33" t="s">
        <v>97</v>
      </c>
      <c r="C84" s="26" t="str">
        <f>""</f>
        <v/>
      </c>
      <c r="D84" s="14"/>
      <c r="E84" s="51" t="str">
        <f>IF(C84="","",C84-M84)</f>
        <v/>
      </c>
      <c r="F84" s="51" t="str">
        <f t="shared" si="147"/>
        <v/>
      </c>
      <c r="G84" s="51" t="str">
        <f t="shared" si="148"/>
        <v/>
      </c>
      <c r="H84" s="51" t="str">
        <f t="shared" si="149"/>
        <v/>
      </c>
      <c r="I84" s="5" t="str">
        <f t="shared" si="123"/>
        <v/>
      </c>
      <c r="J84" s="12">
        <f t="shared" si="124"/>
        <v>0</v>
      </c>
      <c r="K84" s="23" t="s">
        <v>15</v>
      </c>
      <c r="L84" s="33" t="s">
        <v>99</v>
      </c>
      <c r="M84" s="26" t="str">
        <f t="shared" si="150"/>
        <v/>
      </c>
      <c r="N84" s="53" t="str">
        <f t="shared" si="151"/>
        <v/>
      </c>
      <c r="O84" s="48" t="str">
        <f t="shared" si="152"/>
        <v/>
      </c>
      <c r="P84" s="48" t="str">
        <f t="shared" si="153"/>
        <v/>
      </c>
      <c r="Q84" s="48" t="str">
        <f t="shared" si="154"/>
        <v/>
      </c>
      <c r="R84" s="48" t="str">
        <f t="shared" si="155"/>
        <v/>
      </c>
      <c r="S84" s="48" t="str">
        <f t="shared" si="156"/>
        <v/>
      </c>
      <c r="T84" s="48" t="str">
        <f t="shared" si="157"/>
        <v/>
      </c>
      <c r="U84" s="55"/>
    </row>
    <row r="85" spans="1:21" ht="17.25" hidden="1" customHeight="1">
      <c r="A85" s="1" t="s">
        <v>25</v>
      </c>
      <c r="B85" s="30" t="s">
        <v>25</v>
      </c>
      <c r="I85" s="5" t="str">
        <f t="shared" si="123"/>
        <v/>
      </c>
      <c r="J85" s="12">
        <f t="shared" si="124"/>
        <v>0</v>
      </c>
      <c r="K85" s="20"/>
      <c r="L85" s="30" t="s">
        <v>25</v>
      </c>
      <c r="M85" s="29"/>
      <c r="N85"/>
      <c r="O85"/>
    </row>
    <row r="86" spans="1:21" s="6" customFormat="1" ht="17.25" hidden="1" customHeight="1">
      <c r="A86" s="19" t="s">
        <v>25</v>
      </c>
      <c r="B86" s="34" t="s">
        <v>25</v>
      </c>
      <c r="C86" s="24"/>
      <c r="D86" s="8"/>
      <c r="E86" s="8"/>
      <c r="F86" s="8"/>
      <c r="G86" s="8"/>
      <c r="H86" s="8"/>
      <c r="I86" s="5" t="str">
        <f t="shared" si="123"/>
        <v/>
      </c>
      <c r="J86" s="12">
        <f t="shared" si="124"/>
        <v>0</v>
      </c>
      <c r="K86" s="20"/>
      <c r="L86" s="30" t="s">
        <v>25</v>
      </c>
      <c r="M86" s="29"/>
      <c r="N86"/>
      <c r="O86"/>
      <c r="P86"/>
      <c r="Q86"/>
      <c r="R86"/>
      <c r="S86"/>
      <c r="T86"/>
    </row>
    <row r="87" spans="1:21" ht="17.25" hidden="1" customHeight="1">
      <c r="A87" s="1"/>
      <c r="B87" s="30" t="str">
        <f t="shared" ref="B87:B150" si="158">L3</f>
        <v>St ETIENNE L.</v>
      </c>
      <c r="C87" s="20">
        <f t="shared" ref="C87:H102" si="159">IF(M3="",0,M3)</f>
        <v>4</v>
      </c>
      <c r="D87" s="1">
        <f t="shared" si="159"/>
        <v>2</v>
      </c>
      <c r="E87" s="1">
        <f t="shared" si="159"/>
        <v>-28</v>
      </c>
      <c r="F87" s="1">
        <f t="shared" si="159"/>
        <v>0</v>
      </c>
      <c r="G87" s="1">
        <f t="shared" si="159"/>
        <v>0</v>
      </c>
      <c r="H87" s="1">
        <f t="shared" si="159"/>
        <v>1</v>
      </c>
      <c r="I87" s="5">
        <f t="shared" si="123"/>
        <v>1</v>
      </c>
      <c r="J87" s="12">
        <f t="shared" si="124"/>
        <v>972004002</v>
      </c>
      <c r="K87" s="20"/>
      <c r="L87" s="30" t="s">
        <v>25</v>
      </c>
      <c r="M87" s="29"/>
      <c r="N87"/>
      <c r="O87"/>
    </row>
    <row r="88" spans="1:21" ht="17.25" hidden="1" customHeight="1">
      <c r="A88" s="1"/>
      <c r="B88" s="30" t="str">
        <f t="shared" si="158"/>
        <v>LES ESTABLES</v>
      </c>
      <c r="C88" s="20">
        <f t="shared" si="159"/>
        <v>2</v>
      </c>
      <c r="D88" s="1">
        <f t="shared" si="159"/>
        <v>1</v>
      </c>
      <c r="E88" s="1">
        <f t="shared" si="159"/>
        <v>-32</v>
      </c>
      <c r="F88" s="1">
        <f t="shared" si="159"/>
        <v>0</v>
      </c>
      <c r="G88" s="1">
        <f t="shared" si="159"/>
        <v>0</v>
      </c>
      <c r="H88" s="1">
        <f t="shared" si="159"/>
        <v>1</v>
      </c>
      <c r="I88" s="5">
        <f t="shared" si="123"/>
        <v>1</v>
      </c>
      <c r="J88" s="12">
        <f t="shared" si="124"/>
        <v>968002001</v>
      </c>
      <c r="K88" s="20"/>
      <c r="L88" s="30" t="s">
        <v>25</v>
      </c>
      <c r="M88" s="29"/>
      <c r="N88"/>
      <c r="O88"/>
    </row>
    <row r="89" spans="1:21" ht="17.25" hidden="1" customHeight="1">
      <c r="A89" s="1"/>
      <c r="B89" s="30" t="str">
        <f t="shared" si="158"/>
        <v>VALS 3</v>
      </c>
      <c r="C89" s="20">
        <f t="shared" si="159"/>
        <v>18</v>
      </c>
      <c r="D89" s="1">
        <f t="shared" si="159"/>
        <v>6</v>
      </c>
      <c r="E89" s="1">
        <f t="shared" si="159"/>
        <v>0</v>
      </c>
      <c r="F89" s="1">
        <f t="shared" si="159"/>
        <v>0</v>
      </c>
      <c r="G89" s="1">
        <f t="shared" si="159"/>
        <v>1</v>
      </c>
      <c r="H89" s="1">
        <f t="shared" si="159"/>
        <v>0</v>
      </c>
      <c r="I89" s="5">
        <f t="shared" si="123"/>
        <v>2</v>
      </c>
      <c r="J89" s="12">
        <f t="shared" si="124"/>
        <v>2000018006</v>
      </c>
      <c r="K89" s="20"/>
      <c r="L89" s="30" t="s">
        <v>25</v>
      </c>
      <c r="M89" s="29"/>
      <c r="N89"/>
      <c r="O89"/>
    </row>
    <row r="90" spans="1:21" ht="17.25" hidden="1" customHeight="1">
      <c r="A90" s="1"/>
      <c r="B90" s="30" t="str">
        <f t="shared" si="158"/>
        <v>CUSSAC 2</v>
      </c>
      <c r="C90" s="20">
        <f t="shared" si="159"/>
        <v>18</v>
      </c>
      <c r="D90" s="1">
        <f t="shared" si="159"/>
        <v>5</v>
      </c>
      <c r="E90" s="1">
        <f t="shared" si="159"/>
        <v>0</v>
      </c>
      <c r="F90" s="1">
        <f t="shared" si="159"/>
        <v>0</v>
      </c>
      <c r="G90" s="1">
        <f t="shared" si="159"/>
        <v>1</v>
      </c>
      <c r="H90" s="1">
        <f t="shared" si="159"/>
        <v>0</v>
      </c>
      <c r="I90" s="5">
        <f t="shared" si="123"/>
        <v>2</v>
      </c>
      <c r="J90" s="12">
        <f t="shared" si="124"/>
        <v>2000018005</v>
      </c>
      <c r="K90" s="20"/>
      <c r="L90" s="30" t="s">
        <v>25</v>
      </c>
      <c r="M90" s="29"/>
      <c r="N90"/>
      <c r="O90"/>
    </row>
    <row r="91" spans="1:21" ht="17.25" hidden="1" customHeight="1">
      <c r="A91" s="1"/>
      <c r="B91" s="30">
        <f t="shared" si="158"/>
        <v>0</v>
      </c>
      <c r="C91" s="20">
        <f t="shared" si="159"/>
        <v>0</v>
      </c>
      <c r="D91" s="1">
        <f t="shared" si="159"/>
        <v>0</v>
      </c>
      <c r="E91" s="1">
        <f t="shared" si="159"/>
        <v>0</v>
      </c>
      <c r="F91" s="1">
        <f t="shared" si="159"/>
        <v>0</v>
      </c>
      <c r="G91" s="1">
        <f t="shared" si="159"/>
        <v>0</v>
      </c>
      <c r="H91" s="1">
        <f t="shared" si="159"/>
        <v>0</v>
      </c>
      <c r="I91" s="5">
        <f t="shared" si="123"/>
        <v>0</v>
      </c>
      <c r="J91" s="12">
        <f t="shared" si="124"/>
        <v>0</v>
      </c>
      <c r="K91" s="20"/>
      <c r="L91" s="30" t="s">
        <v>25</v>
      </c>
      <c r="M91" s="29"/>
      <c r="N91"/>
      <c r="O91"/>
    </row>
    <row r="92" spans="1:21" ht="17.25" hidden="1" customHeight="1">
      <c r="A92" s="1"/>
      <c r="B92" s="30" t="str">
        <f t="shared" si="158"/>
        <v>équipe B</v>
      </c>
      <c r="C92" s="20" t="str">
        <f t="shared" si="159"/>
        <v>Points</v>
      </c>
      <c r="D92" s="1" t="str">
        <f t="shared" si="159"/>
        <v>Parties gagnées</v>
      </c>
      <c r="E92" s="1" t="str">
        <f t="shared" si="159"/>
        <v>GA</v>
      </c>
      <c r="F92" s="1" t="str">
        <f t="shared" si="159"/>
        <v>G</v>
      </c>
      <c r="G92" s="1" t="str">
        <f t="shared" si="159"/>
        <v>N</v>
      </c>
      <c r="H92" s="1" t="str">
        <f t="shared" si="159"/>
        <v>P</v>
      </c>
      <c r="I92" s="5" t="e">
        <f t="shared" si="123"/>
        <v>#VALUE!</v>
      </c>
      <c r="J92" s="12" t="e">
        <f t="shared" si="124"/>
        <v>#VALUE!</v>
      </c>
      <c r="K92" s="20"/>
      <c r="L92" s="30" t="s">
        <v>25</v>
      </c>
      <c r="M92" s="29"/>
      <c r="N92"/>
      <c r="O92"/>
    </row>
    <row r="93" spans="1:21" ht="17.25" hidden="1" customHeight="1">
      <c r="A93" s="1"/>
      <c r="B93" s="30" t="str">
        <f t="shared" si="158"/>
        <v>BLAVOZY 2</v>
      </c>
      <c r="C93" s="20">
        <f t="shared" si="159"/>
        <v>12</v>
      </c>
      <c r="D93" s="1">
        <f t="shared" si="159"/>
        <v>4</v>
      </c>
      <c r="E93" s="1">
        <f t="shared" si="159"/>
        <v>-12</v>
      </c>
      <c r="F93" s="1">
        <f t="shared" si="159"/>
        <v>0</v>
      </c>
      <c r="G93" s="1">
        <f t="shared" si="159"/>
        <v>0</v>
      </c>
      <c r="H93" s="1">
        <f t="shared" si="159"/>
        <v>1</v>
      </c>
      <c r="I93" s="5">
        <f t="shared" si="123"/>
        <v>1</v>
      </c>
      <c r="J93" s="12">
        <f t="shared" si="124"/>
        <v>988012004</v>
      </c>
      <c r="K93" s="20"/>
      <c r="L93" s="30" t="s">
        <v>25</v>
      </c>
      <c r="M93" s="29"/>
      <c r="N93"/>
      <c r="O93"/>
    </row>
    <row r="94" spans="1:21" ht="17.25" hidden="1" customHeight="1">
      <c r="A94" s="1"/>
      <c r="B94" s="30" t="str">
        <f t="shared" si="158"/>
        <v>LAUSSONNE 2</v>
      </c>
      <c r="C94" s="20">
        <f t="shared" si="159"/>
        <v>4</v>
      </c>
      <c r="D94" s="1">
        <f t="shared" si="159"/>
        <v>2</v>
      </c>
      <c r="E94" s="1">
        <f t="shared" si="159"/>
        <v>-28</v>
      </c>
      <c r="F94" s="1">
        <f t="shared" si="159"/>
        <v>0</v>
      </c>
      <c r="G94" s="1">
        <f t="shared" si="159"/>
        <v>0</v>
      </c>
      <c r="H94" s="1">
        <f t="shared" si="159"/>
        <v>1</v>
      </c>
      <c r="I94" s="5">
        <f t="shared" si="123"/>
        <v>1</v>
      </c>
      <c r="J94" s="12">
        <f t="shared" si="124"/>
        <v>972004002</v>
      </c>
      <c r="K94" s="20"/>
      <c r="L94" s="30" t="s">
        <v>25</v>
      </c>
      <c r="M94" s="29"/>
      <c r="N94"/>
      <c r="O94"/>
    </row>
    <row r="95" spans="1:21" ht="17.25" hidden="1" customHeight="1">
      <c r="A95" s="1"/>
      <c r="B95" s="30" t="str">
        <f t="shared" si="158"/>
        <v>LE PUY GDL 2</v>
      </c>
      <c r="C95" s="20">
        <f t="shared" si="159"/>
        <v>20</v>
      </c>
      <c r="D95" s="1">
        <f t="shared" si="159"/>
        <v>5</v>
      </c>
      <c r="E95" s="1">
        <f t="shared" si="159"/>
        <v>4</v>
      </c>
      <c r="F95" s="1">
        <f t="shared" si="159"/>
        <v>1</v>
      </c>
      <c r="G95" s="1">
        <f t="shared" si="159"/>
        <v>0</v>
      </c>
      <c r="H95" s="1">
        <f t="shared" si="159"/>
        <v>0</v>
      </c>
      <c r="I95" s="5">
        <f t="shared" si="123"/>
        <v>3</v>
      </c>
      <c r="J95" s="12">
        <f t="shared" si="124"/>
        <v>3004020005</v>
      </c>
      <c r="K95" s="20"/>
      <c r="L95" s="30" t="s">
        <v>25</v>
      </c>
      <c r="M95" s="29"/>
      <c r="N95"/>
      <c r="O95"/>
    </row>
    <row r="96" spans="1:21" ht="17.25" hidden="1" customHeight="1">
      <c r="A96" s="1"/>
      <c r="B96" s="30" t="str">
        <f t="shared" si="158"/>
        <v>St PIERRE EYNAC</v>
      </c>
      <c r="C96" s="20">
        <f t="shared" si="159"/>
        <v>26</v>
      </c>
      <c r="D96" s="1">
        <f t="shared" si="159"/>
        <v>8</v>
      </c>
      <c r="E96" s="1">
        <f t="shared" si="159"/>
        <v>16</v>
      </c>
      <c r="F96" s="1">
        <f t="shared" si="159"/>
        <v>1</v>
      </c>
      <c r="G96" s="1">
        <f t="shared" si="159"/>
        <v>0</v>
      </c>
      <c r="H96" s="1">
        <f t="shared" si="159"/>
        <v>0</v>
      </c>
      <c r="I96" s="5">
        <f t="shared" si="123"/>
        <v>3</v>
      </c>
      <c r="J96" s="12">
        <f t="shared" si="124"/>
        <v>3016026008</v>
      </c>
      <c r="K96" s="20"/>
      <c r="L96" s="30" t="s">
        <v>25</v>
      </c>
      <c r="M96" s="29"/>
      <c r="N96"/>
      <c r="O96"/>
    </row>
    <row r="97" spans="1:15" ht="17.25" hidden="1" customHeight="1">
      <c r="A97" s="1"/>
      <c r="B97" s="30">
        <f t="shared" si="158"/>
        <v>0</v>
      </c>
      <c r="C97" s="20">
        <f t="shared" si="159"/>
        <v>0</v>
      </c>
      <c r="D97" s="1">
        <f t="shared" si="159"/>
        <v>0</v>
      </c>
      <c r="E97" s="1">
        <f t="shared" si="159"/>
        <v>0</v>
      </c>
      <c r="F97" s="1">
        <f t="shared" si="159"/>
        <v>0</v>
      </c>
      <c r="G97" s="1">
        <f t="shared" si="159"/>
        <v>0</v>
      </c>
      <c r="H97" s="1">
        <f t="shared" si="159"/>
        <v>0</v>
      </c>
      <c r="I97" s="5">
        <f t="shared" si="123"/>
        <v>0</v>
      </c>
      <c r="J97" s="12">
        <f t="shared" si="124"/>
        <v>0</v>
      </c>
      <c r="K97" s="20"/>
      <c r="L97" s="30" t="s">
        <v>25</v>
      </c>
      <c r="M97" s="29"/>
      <c r="N97"/>
      <c r="O97"/>
    </row>
    <row r="98" spans="1:15" ht="17.25" hidden="1" customHeight="1">
      <c r="A98" s="1"/>
      <c r="B98" s="30" t="str">
        <f t="shared" si="158"/>
        <v>équipe B</v>
      </c>
      <c r="C98" s="20" t="str">
        <f t="shared" si="159"/>
        <v>Points</v>
      </c>
      <c r="D98" s="1" t="str">
        <f t="shared" si="159"/>
        <v>Parties gagnées</v>
      </c>
      <c r="E98" s="1" t="str">
        <f t="shared" si="159"/>
        <v>GA</v>
      </c>
      <c r="F98" s="1" t="str">
        <f t="shared" si="159"/>
        <v>G</v>
      </c>
      <c r="G98" s="1" t="str">
        <f t="shared" si="159"/>
        <v>N</v>
      </c>
      <c r="H98" s="1" t="str">
        <f t="shared" si="159"/>
        <v>P</v>
      </c>
      <c r="I98" s="5" t="e">
        <f t="shared" si="123"/>
        <v>#VALUE!</v>
      </c>
      <c r="J98" s="12" t="e">
        <f t="shared" si="124"/>
        <v>#VALUE!</v>
      </c>
      <c r="K98" s="20"/>
      <c r="L98" s="30" t="s">
        <v>25</v>
      </c>
      <c r="M98" s="29"/>
      <c r="N98"/>
      <c r="O98"/>
    </row>
    <row r="99" spans="1:15" ht="17.25" hidden="1" customHeight="1">
      <c r="A99" s="1"/>
      <c r="B99" s="30" t="str">
        <f t="shared" si="158"/>
        <v>CUSSAC 2</v>
      </c>
      <c r="C99" s="20">
        <f t="shared" si="159"/>
        <v>14</v>
      </c>
      <c r="D99" s="1">
        <f t="shared" si="159"/>
        <v>6</v>
      </c>
      <c r="E99" s="1">
        <f t="shared" si="159"/>
        <v>-8</v>
      </c>
      <c r="F99" s="1">
        <f t="shared" si="159"/>
        <v>0</v>
      </c>
      <c r="G99" s="1">
        <f t="shared" si="159"/>
        <v>0</v>
      </c>
      <c r="H99" s="1">
        <f t="shared" si="159"/>
        <v>1</v>
      </c>
      <c r="I99" s="5">
        <f t="shared" si="123"/>
        <v>1</v>
      </c>
      <c r="J99" s="12">
        <f t="shared" si="124"/>
        <v>992014006</v>
      </c>
      <c r="K99" s="20"/>
      <c r="L99" s="30" t="s">
        <v>25</v>
      </c>
      <c r="M99" s="29"/>
      <c r="N99"/>
      <c r="O99"/>
    </row>
    <row r="100" spans="1:15" ht="17.25" hidden="1" customHeight="1">
      <c r="A100" s="1"/>
      <c r="B100" s="30" t="str">
        <f t="shared" si="158"/>
        <v>St ETIENNE L.</v>
      </c>
      <c r="C100" s="20">
        <f t="shared" si="159"/>
        <v>12</v>
      </c>
      <c r="D100" s="1">
        <f t="shared" si="159"/>
        <v>4</v>
      </c>
      <c r="E100" s="1">
        <f t="shared" si="159"/>
        <v>-12</v>
      </c>
      <c r="F100" s="1">
        <f t="shared" si="159"/>
        <v>0</v>
      </c>
      <c r="G100" s="1">
        <f t="shared" si="159"/>
        <v>0</v>
      </c>
      <c r="H100" s="1">
        <f t="shared" si="159"/>
        <v>1</v>
      </c>
      <c r="I100" s="5">
        <f t="shared" si="123"/>
        <v>1</v>
      </c>
      <c r="J100" s="12">
        <f t="shared" si="124"/>
        <v>988012004</v>
      </c>
      <c r="K100" s="20"/>
      <c r="L100" s="30" t="s">
        <v>25</v>
      </c>
      <c r="M100" s="29"/>
      <c r="N100"/>
      <c r="O100"/>
    </row>
    <row r="101" spans="1:15" ht="17.25" hidden="1" customHeight="1">
      <c r="A101" s="1"/>
      <c r="B101" s="30" t="str">
        <f t="shared" si="158"/>
        <v>St PIERRE EYNAC</v>
      </c>
      <c r="C101" s="20">
        <f t="shared" si="159"/>
        <v>18</v>
      </c>
      <c r="D101" s="1">
        <f t="shared" si="159"/>
        <v>6</v>
      </c>
      <c r="E101" s="1">
        <f t="shared" si="159"/>
        <v>0</v>
      </c>
      <c r="F101" s="1">
        <f t="shared" si="159"/>
        <v>0</v>
      </c>
      <c r="G101" s="1">
        <f t="shared" si="159"/>
        <v>1</v>
      </c>
      <c r="H101" s="1">
        <f t="shared" si="159"/>
        <v>0</v>
      </c>
      <c r="I101" s="5">
        <f t="shared" si="123"/>
        <v>2</v>
      </c>
      <c r="J101" s="12">
        <f t="shared" si="124"/>
        <v>2000018006</v>
      </c>
      <c r="K101" s="20"/>
      <c r="L101" s="30" t="s">
        <v>25</v>
      </c>
      <c r="M101" s="29"/>
      <c r="N101"/>
      <c r="O101"/>
    </row>
    <row r="102" spans="1:15" ht="17.25" hidden="1" customHeight="1">
      <c r="A102" s="1"/>
      <c r="B102" s="30" t="str">
        <f t="shared" si="158"/>
        <v>LES ESTABLES</v>
      </c>
      <c r="C102" s="20">
        <f t="shared" si="159"/>
        <v>4</v>
      </c>
      <c r="D102" s="1">
        <f t="shared" si="159"/>
        <v>3</v>
      </c>
      <c r="E102" s="1">
        <f t="shared" si="159"/>
        <v>-28</v>
      </c>
      <c r="F102" s="1">
        <f t="shared" si="159"/>
        <v>0</v>
      </c>
      <c r="G102" s="1">
        <f t="shared" si="159"/>
        <v>0</v>
      </c>
      <c r="H102" s="1">
        <f t="shared" si="159"/>
        <v>1</v>
      </c>
      <c r="I102" s="5">
        <f t="shared" si="123"/>
        <v>1</v>
      </c>
      <c r="J102" s="12">
        <f t="shared" si="124"/>
        <v>972004003</v>
      </c>
      <c r="K102" s="20"/>
      <c r="L102" s="30" t="s">
        <v>25</v>
      </c>
      <c r="M102" s="29"/>
      <c r="N102"/>
      <c r="O102"/>
    </row>
    <row r="103" spans="1:15" ht="17.25" hidden="1" customHeight="1">
      <c r="A103" s="1"/>
      <c r="B103" s="30">
        <f t="shared" si="158"/>
        <v>0</v>
      </c>
      <c r="C103" s="20">
        <f t="shared" ref="C103:H118" si="160">IF(M19="",0,M19)</f>
        <v>0</v>
      </c>
      <c r="D103" s="1">
        <f t="shared" si="160"/>
        <v>0</v>
      </c>
      <c r="E103" s="1">
        <f t="shared" si="160"/>
        <v>0</v>
      </c>
      <c r="F103" s="1">
        <f t="shared" si="160"/>
        <v>0</v>
      </c>
      <c r="G103" s="1">
        <f t="shared" si="160"/>
        <v>0</v>
      </c>
      <c r="H103" s="1">
        <f t="shared" si="160"/>
        <v>0</v>
      </c>
      <c r="I103" s="5">
        <f t="shared" si="123"/>
        <v>0</v>
      </c>
      <c r="J103" s="12">
        <f t="shared" si="124"/>
        <v>0</v>
      </c>
      <c r="K103" s="20"/>
      <c r="L103" s="30" t="s">
        <v>25</v>
      </c>
      <c r="M103" s="29"/>
      <c r="N103"/>
      <c r="O103"/>
    </row>
    <row r="104" spans="1:15" ht="17.25" hidden="1" customHeight="1">
      <c r="A104" s="1"/>
      <c r="B104" s="30" t="str">
        <f t="shared" si="158"/>
        <v>équipe B</v>
      </c>
      <c r="C104" s="20" t="str">
        <f t="shared" si="160"/>
        <v>Points</v>
      </c>
      <c r="D104" s="1" t="str">
        <f t="shared" si="160"/>
        <v>Parties gagnées</v>
      </c>
      <c r="E104" s="1" t="str">
        <f t="shared" si="160"/>
        <v>GA</v>
      </c>
      <c r="F104" s="1" t="str">
        <f t="shared" si="160"/>
        <v>G</v>
      </c>
      <c r="G104" s="1" t="str">
        <f t="shared" si="160"/>
        <v>N</v>
      </c>
      <c r="H104" s="1" t="str">
        <f t="shared" si="160"/>
        <v>P</v>
      </c>
      <c r="I104" s="5" t="e">
        <f t="shared" si="123"/>
        <v>#VALUE!</v>
      </c>
      <c r="J104" s="12" t="e">
        <f t="shared" si="124"/>
        <v>#VALUE!</v>
      </c>
      <c r="K104" s="20"/>
      <c r="L104" s="30" t="s">
        <v>25</v>
      </c>
      <c r="M104" s="29"/>
      <c r="N104"/>
      <c r="O104"/>
    </row>
    <row r="105" spans="1:15" ht="17.25" hidden="1" customHeight="1">
      <c r="A105" s="1"/>
      <c r="B105" s="30" t="str">
        <f t="shared" si="158"/>
        <v>LAUSSONNE 2</v>
      </c>
      <c r="C105" s="20">
        <f t="shared" si="160"/>
        <v>14</v>
      </c>
      <c r="D105" s="1">
        <f t="shared" si="160"/>
        <v>4</v>
      </c>
      <c r="E105" s="1">
        <f t="shared" si="160"/>
        <v>-8</v>
      </c>
      <c r="F105" s="1">
        <f t="shared" si="160"/>
        <v>0</v>
      </c>
      <c r="G105" s="1">
        <f t="shared" si="160"/>
        <v>0</v>
      </c>
      <c r="H105" s="1">
        <f t="shared" si="160"/>
        <v>1</v>
      </c>
      <c r="I105" s="5">
        <f t="shared" si="123"/>
        <v>1</v>
      </c>
      <c r="J105" s="12">
        <f t="shared" si="124"/>
        <v>992014004</v>
      </c>
      <c r="K105" s="20"/>
      <c r="L105" s="30" t="s">
        <v>25</v>
      </c>
      <c r="M105" s="29"/>
      <c r="N105"/>
      <c r="O105"/>
    </row>
    <row r="106" spans="1:15" ht="17.25" hidden="1" customHeight="1">
      <c r="A106" s="1"/>
      <c r="B106" s="30" t="str">
        <f t="shared" si="158"/>
        <v>LE PUY GDL 2</v>
      </c>
      <c r="C106" s="20">
        <f t="shared" si="160"/>
        <v>18</v>
      </c>
      <c r="D106" s="1">
        <f t="shared" si="160"/>
        <v>6</v>
      </c>
      <c r="E106" s="1">
        <f t="shared" si="160"/>
        <v>0</v>
      </c>
      <c r="F106" s="1">
        <f t="shared" si="160"/>
        <v>0</v>
      </c>
      <c r="G106" s="1">
        <f t="shared" si="160"/>
        <v>1</v>
      </c>
      <c r="H106" s="1">
        <f t="shared" si="160"/>
        <v>0</v>
      </c>
      <c r="I106" s="5">
        <f t="shared" si="123"/>
        <v>2</v>
      </c>
      <c r="J106" s="12">
        <f t="shared" si="124"/>
        <v>2000018006</v>
      </c>
      <c r="K106" s="20"/>
      <c r="L106" s="30" t="s">
        <v>25</v>
      </c>
      <c r="M106" s="29"/>
      <c r="N106"/>
      <c r="O106"/>
    </row>
    <row r="107" spans="1:15" ht="17.25" hidden="1" customHeight="1">
      <c r="A107" s="1"/>
      <c r="B107" s="30" t="str">
        <f t="shared" si="158"/>
        <v>VALS 3</v>
      </c>
      <c r="C107" s="20">
        <f t="shared" si="160"/>
        <v>16</v>
      </c>
      <c r="D107" s="1">
        <f t="shared" si="160"/>
        <v>5</v>
      </c>
      <c r="E107" s="1">
        <f t="shared" si="160"/>
        <v>-4</v>
      </c>
      <c r="F107" s="1">
        <f t="shared" si="160"/>
        <v>0</v>
      </c>
      <c r="G107" s="1">
        <f t="shared" si="160"/>
        <v>0</v>
      </c>
      <c r="H107" s="1">
        <f t="shared" si="160"/>
        <v>1</v>
      </c>
      <c r="I107" s="5">
        <f t="shared" si="123"/>
        <v>1</v>
      </c>
      <c r="J107" s="12">
        <f t="shared" si="124"/>
        <v>996016005</v>
      </c>
      <c r="K107" s="20"/>
      <c r="L107" s="30" t="s">
        <v>25</v>
      </c>
      <c r="M107" s="29"/>
      <c r="N107"/>
      <c r="O107"/>
    </row>
    <row r="108" spans="1:15" ht="17.25" hidden="1" customHeight="1">
      <c r="A108" s="1"/>
      <c r="B108" s="30" t="str">
        <f t="shared" si="158"/>
        <v>BLAVOZY 2</v>
      </c>
      <c r="C108" s="20">
        <f t="shared" si="160"/>
        <v>18</v>
      </c>
      <c r="D108" s="1">
        <f t="shared" si="160"/>
        <v>6</v>
      </c>
      <c r="E108" s="1">
        <f t="shared" si="160"/>
        <v>0</v>
      </c>
      <c r="F108" s="1">
        <f t="shared" si="160"/>
        <v>0</v>
      </c>
      <c r="G108" s="1">
        <f t="shared" si="160"/>
        <v>1</v>
      </c>
      <c r="H108" s="1">
        <f t="shared" si="160"/>
        <v>0</v>
      </c>
      <c r="I108" s="5">
        <f t="shared" si="123"/>
        <v>2</v>
      </c>
      <c r="J108" s="12">
        <f t="shared" si="124"/>
        <v>2000018006</v>
      </c>
      <c r="K108" s="20"/>
      <c r="L108" s="30" t="s">
        <v>25</v>
      </c>
      <c r="M108" s="29"/>
      <c r="N108"/>
      <c r="O108"/>
    </row>
    <row r="109" spans="1:15" ht="17.25" hidden="1" customHeight="1">
      <c r="A109" s="1"/>
      <c r="B109" s="30">
        <f t="shared" si="158"/>
        <v>0</v>
      </c>
      <c r="C109" s="20">
        <f t="shared" si="160"/>
        <v>0</v>
      </c>
      <c r="D109" s="1">
        <f t="shared" si="160"/>
        <v>0</v>
      </c>
      <c r="E109" s="1">
        <f t="shared" si="160"/>
        <v>0</v>
      </c>
      <c r="F109" s="1">
        <f t="shared" si="160"/>
        <v>0</v>
      </c>
      <c r="G109" s="1">
        <f t="shared" si="160"/>
        <v>0</v>
      </c>
      <c r="H109" s="1">
        <f t="shared" si="160"/>
        <v>0</v>
      </c>
      <c r="I109" s="5">
        <f t="shared" si="123"/>
        <v>0</v>
      </c>
      <c r="J109" s="12">
        <f t="shared" si="124"/>
        <v>0</v>
      </c>
      <c r="K109" s="20"/>
      <c r="L109" s="30" t="s">
        <v>25</v>
      </c>
      <c r="M109" s="29"/>
      <c r="N109"/>
      <c r="O109"/>
    </row>
    <row r="110" spans="1:15" ht="17.25" hidden="1" customHeight="1">
      <c r="A110" s="1"/>
      <c r="B110" s="30" t="str">
        <f t="shared" si="158"/>
        <v>équipe B</v>
      </c>
      <c r="C110" s="20" t="str">
        <f t="shared" si="160"/>
        <v>Points</v>
      </c>
      <c r="D110" s="1" t="str">
        <f t="shared" si="160"/>
        <v>Parties gagnées</v>
      </c>
      <c r="E110" s="1" t="str">
        <f t="shared" si="160"/>
        <v>GA</v>
      </c>
      <c r="F110" s="1" t="str">
        <f t="shared" si="160"/>
        <v>G</v>
      </c>
      <c r="G110" s="1" t="str">
        <f t="shared" si="160"/>
        <v>N</v>
      </c>
      <c r="H110" s="1" t="str">
        <f t="shared" si="160"/>
        <v>P</v>
      </c>
      <c r="I110" s="5" t="e">
        <f t="shared" si="123"/>
        <v>#VALUE!</v>
      </c>
      <c r="J110" s="12" t="e">
        <f t="shared" si="124"/>
        <v>#VALUE!</v>
      </c>
      <c r="K110" s="20"/>
      <c r="L110" s="30" t="s">
        <v>25</v>
      </c>
      <c r="M110" s="29"/>
      <c r="N110"/>
      <c r="O110"/>
    </row>
    <row r="111" spans="1:15" ht="17.25" hidden="1" customHeight="1">
      <c r="A111" s="1"/>
      <c r="B111" s="30" t="str">
        <f t="shared" si="158"/>
        <v>St PIERRE EYNAC</v>
      </c>
      <c r="C111" s="20">
        <f t="shared" si="160"/>
        <v>0</v>
      </c>
      <c r="D111" s="1">
        <f t="shared" si="160"/>
        <v>0</v>
      </c>
      <c r="E111" s="1">
        <f t="shared" si="160"/>
        <v>0</v>
      </c>
      <c r="F111" s="1">
        <f t="shared" si="160"/>
        <v>0</v>
      </c>
      <c r="G111" s="1">
        <f t="shared" si="160"/>
        <v>0</v>
      </c>
      <c r="H111" s="1">
        <f t="shared" si="160"/>
        <v>0</v>
      </c>
      <c r="I111" s="5">
        <f t="shared" si="123"/>
        <v>0</v>
      </c>
      <c r="J111" s="12">
        <f t="shared" si="124"/>
        <v>0</v>
      </c>
      <c r="K111" s="20"/>
      <c r="L111" s="30" t="s">
        <v>25</v>
      </c>
      <c r="M111" s="29"/>
      <c r="N111"/>
      <c r="O111"/>
    </row>
    <row r="112" spans="1:15" ht="17.25" hidden="1" customHeight="1">
      <c r="A112" s="1"/>
      <c r="B112" s="30" t="str">
        <f t="shared" si="158"/>
        <v>BLAVOZY 2</v>
      </c>
      <c r="C112" s="20">
        <f t="shared" si="160"/>
        <v>0</v>
      </c>
      <c r="D112" s="1">
        <f t="shared" si="160"/>
        <v>0</v>
      </c>
      <c r="E112" s="1">
        <f t="shared" si="160"/>
        <v>0</v>
      </c>
      <c r="F112" s="1">
        <f t="shared" si="160"/>
        <v>0</v>
      </c>
      <c r="G112" s="1">
        <f t="shared" si="160"/>
        <v>0</v>
      </c>
      <c r="H112" s="1">
        <f t="shared" si="160"/>
        <v>0</v>
      </c>
      <c r="I112" s="5">
        <f t="shared" si="123"/>
        <v>0</v>
      </c>
      <c r="J112" s="12">
        <f t="shared" si="124"/>
        <v>0</v>
      </c>
      <c r="K112" s="20"/>
      <c r="L112" s="30" t="s">
        <v>25</v>
      </c>
      <c r="M112" s="29"/>
      <c r="N112"/>
      <c r="O112"/>
    </row>
    <row r="113" spans="1:15" ht="17.25" hidden="1" customHeight="1">
      <c r="A113" s="1"/>
      <c r="B113" s="30" t="str">
        <f t="shared" si="158"/>
        <v>LES ESTABLES</v>
      </c>
      <c r="C113" s="20">
        <f t="shared" si="160"/>
        <v>0</v>
      </c>
      <c r="D113" s="1">
        <f t="shared" si="160"/>
        <v>0</v>
      </c>
      <c r="E113" s="1">
        <f t="shared" si="160"/>
        <v>0</v>
      </c>
      <c r="F113" s="1">
        <f t="shared" si="160"/>
        <v>0</v>
      </c>
      <c r="G113" s="1">
        <f t="shared" si="160"/>
        <v>0</v>
      </c>
      <c r="H113" s="1">
        <f t="shared" si="160"/>
        <v>0</v>
      </c>
      <c r="I113" s="5">
        <f t="shared" si="123"/>
        <v>0</v>
      </c>
      <c r="J113" s="12">
        <f t="shared" si="124"/>
        <v>0</v>
      </c>
      <c r="K113" s="20"/>
      <c r="L113" s="30" t="s">
        <v>25</v>
      </c>
      <c r="M113" s="29"/>
      <c r="N113"/>
      <c r="O113"/>
    </row>
    <row r="114" spans="1:15" ht="17.25" hidden="1" customHeight="1">
      <c r="A114" s="1"/>
      <c r="B114" s="30" t="str">
        <f t="shared" si="158"/>
        <v>St ETIENNE L.</v>
      </c>
      <c r="C114" s="20">
        <f t="shared" si="160"/>
        <v>0</v>
      </c>
      <c r="D114" s="1">
        <f t="shared" si="160"/>
        <v>0</v>
      </c>
      <c r="E114" s="1">
        <f t="shared" si="160"/>
        <v>0</v>
      </c>
      <c r="F114" s="1">
        <f t="shared" si="160"/>
        <v>0</v>
      </c>
      <c r="G114" s="1">
        <f t="shared" si="160"/>
        <v>0</v>
      </c>
      <c r="H114" s="1">
        <f t="shared" si="160"/>
        <v>0</v>
      </c>
      <c r="I114" s="5">
        <f t="shared" si="123"/>
        <v>0</v>
      </c>
      <c r="J114" s="12">
        <f t="shared" si="124"/>
        <v>0</v>
      </c>
      <c r="K114" s="20"/>
      <c r="L114" s="30" t="s">
        <v>25</v>
      </c>
      <c r="M114" s="29"/>
      <c r="N114"/>
      <c r="O114"/>
    </row>
    <row r="115" spans="1:15" ht="17.25" hidden="1" customHeight="1">
      <c r="A115" s="1"/>
      <c r="B115" s="30">
        <f t="shared" si="158"/>
        <v>0</v>
      </c>
      <c r="C115" s="20">
        <f t="shared" si="160"/>
        <v>0</v>
      </c>
      <c r="D115" s="1">
        <f t="shared" si="160"/>
        <v>0</v>
      </c>
      <c r="E115" s="1">
        <f t="shared" si="160"/>
        <v>0</v>
      </c>
      <c r="F115" s="1">
        <f t="shared" si="160"/>
        <v>0</v>
      </c>
      <c r="G115" s="1">
        <f t="shared" si="160"/>
        <v>0</v>
      </c>
      <c r="H115" s="1">
        <f t="shared" si="160"/>
        <v>0</v>
      </c>
      <c r="I115" s="5">
        <f t="shared" si="123"/>
        <v>0</v>
      </c>
      <c r="J115" s="12">
        <f t="shared" si="124"/>
        <v>0</v>
      </c>
      <c r="K115" s="20"/>
      <c r="L115" s="30" t="s">
        <v>25</v>
      </c>
      <c r="M115" s="29"/>
      <c r="N115"/>
      <c r="O115"/>
    </row>
    <row r="116" spans="1:15" ht="17.25" hidden="1" customHeight="1">
      <c r="A116" s="1"/>
      <c r="B116" s="30" t="str">
        <f t="shared" si="158"/>
        <v>équipe B</v>
      </c>
      <c r="C116" s="20" t="str">
        <f t="shared" si="160"/>
        <v>Points</v>
      </c>
      <c r="D116" s="1" t="str">
        <f t="shared" si="160"/>
        <v>Parties gagnées</v>
      </c>
      <c r="E116" s="1" t="str">
        <f t="shared" si="160"/>
        <v>GA</v>
      </c>
      <c r="F116" s="1" t="str">
        <f t="shared" si="160"/>
        <v>G</v>
      </c>
      <c r="G116" s="1" t="str">
        <f t="shared" si="160"/>
        <v>N</v>
      </c>
      <c r="H116" s="1" t="str">
        <f t="shared" si="160"/>
        <v>P</v>
      </c>
      <c r="I116" s="5" t="e">
        <f t="shared" si="123"/>
        <v>#VALUE!</v>
      </c>
      <c r="J116" s="12" t="e">
        <f t="shared" si="124"/>
        <v>#VALUE!</v>
      </c>
      <c r="K116" s="20"/>
      <c r="L116" s="30" t="s">
        <v>25</v>
      </c>
      <c r="M116" s="29"/>
      <c r="N116"/>
      <c r="O116"/>
    </row>
    <row r="117" spans="1:15" ht="17.25" hidden="1" customHeight="1">
      <c r="A117" s="1"/>
      <c r="B117" s="30" t="str">
        <f t="shared" si="158"/>
        <v>VALS 3</v>
      </c>
      <c r="C117" s="20">
        <f t="shared" si="160"/>
        <v>0</v>
      </c>
      <c r="D117" s="1">
        <f t="shared" si="160"/>
        <v>0</v>
      </c>
      <c r="E117" s="1">
        <f t="shared" si="160"/>
        <v>0</v>
      </c>
      <c r="F117" s="1">
        <f t="shared" si="160"/>
        <v>0</v>
      </c>
      <c r="G117" s="1">
        <f t="shared" si="160"/>
        <v>0</v>
      </c>
      <c r="H117" s="1">
        <f t="shared" si="160"/>
        <v>0</v>
      </c>
      <c r="I117" s="5">
        <f t="shared" si="123"/>
        <v>0</v>
      </c>
      <c r="J117" s="12">
        <f t="shared" si="124"/>
        <v>0</v>
      </c>
      <c r="K117" s="20"/>
      <c r="L117" s="30" t="s">
        <v>25</v>
      </c>
      <c r="M117" s="29"/>
      <c r="N117"/>
      <c r="O117"/>
    </row>
    <row r="118" spans="1:15" ht="17.25" hidden="1" customHeight="1">
      <c r="A118" s="1"/>
      <c r="B118" s="30" t="str">
        <f t="shared" si="158"/>
        <v>CUSSAC 2</v>
      </c>
      <c r="C118" s="20">
        <f t="shared" si="160"/>
        <v>0</v>
      </c>
      <c r="D118" s="1">
        <f t="shared" si="160"/>
        <v>0</v>
      </c>
      <c r="E118" s="1">
        <f t="shared" si="160"/>
        <v>0</v>
      </c>
      <c r="F118" s="1">
        <f t="shared" si="160"/>
        <v>0</v>
      </c>
      <c r="G118" s="1">
        <f t="shared" si="160"/>
        <v>0</v>
      </c>
      <c r="H118" s="1">
        <f t="shared" si="160"/>
        <v>0</v>
      </c>
      <c r="I118" s="5">
        <f t="shared" si="123"/>
        <v>0</v>
      </c>
      <c r="J118" s="12">
        <f t="shared" si="124"/>
        <v>0</v>
      </c>
      <c r="K118" s="20"/>
      <c r="L118" s="30" t="s">
        <v>25</v>
      </c>
      <c r="M118" s="29"/>
      <c r="N118"/>
      <c r="O118"/>
    </row>
    <row r="119" spans="1:15" ht="17.25" hidden="1" customHeight="1">
      <c r="A119" s="1"/>
      <c r="B119" s="30" t="str">
        <f t="shared" si="158"/>
        <v>LES ESTABLES</v>
      </c>
      <c r="C119" s="20">
        <f t="shared" ref="C119:H134" si="161">IF(M35="",0,M35)</f>
        <v>0</v>
      </c>
      <c r="D119" s="1">
        <f t="shared" si="161"/>
        <v>0</v>
      </c>
      <c r="E119" s="1">
        <f t="shared" si="161"/>
        <v>0</v>
      </c>
      <c r="F119" s="1">
        <f t="shared" si="161"/>
        <v>0</v>
      </c>
      <c r="G119" s="1">
        <f t="shared" si="161"/>
        <v>0</v>
      </c>
      <c r="H119" s="1">
        <f t="shared" si="161"/>
        <v>0</v>
      </c>
      <c r="I119" s="5">
        <f t="shared" si="123"/>
        <v>0</v>
      </c>
      <c r="J119" s="12">
        <f t="shared" si="124"/>
        <v>0</v>
      </c>
      <c r="K119" s="20"/>
      <c r="L119" s="30" t="s">
        <v>25</v>
      </c>
      <c r="M119" s="29"/>
      <c r="N119"/>
      <c r="O119"/>
    </row>
    <row r="120" spans="1:15" ht="17.25" hidden="1" customHeight="1">
      <c r="A120" s="1"/>
      <c r="B120" s="30" t="str">
        <f t="shared" si="158"/>
        <v>LE PUY GDL 2</v>
      </c>
      <c r="C120" s="20">
        <f t="shared" si="161"/>
        <v>0</v>
      </c>
      <c r="D120" s="1">
        <f t="shared" si="161"/>
        <v>0</v>
      </c>
      <c r="E120" s="1">
        <f t="shared" si="161"/>
        <v>0</v>
      </c>
      <c r="F120" s="1">
        <f t="shared" si="161"/>
        <v>0</v>
      </c>
      <c r="G120" s="1">
        <f t="shared" si="161"/>
        <v>0</v>
      </c>
      <c r="H120" s="1">
        <f t="shared" si="161"/>
        <v>0</v>
      </c>
      <c r="I120" s="5">
        <f t="shared" si="123"/>
        <v>0</v>
      </c>
      <c r="J120" s="12">
        <f t="shared" si="124"/>
        <v>0</v>
      </c>
      <c r="K120" s="20"/>
      <c r="L120" s="30" t="s">
        <v>25</v>
      </c>
      <c r="M120" s="29"/>
      <c r="N120"/>
      <c r="O120"/>
    </row>
    <row r="121" spans="1:15" ht="17.25" hidden="1" customHeight="1">
      <c r="A121" s="1"/>
      <c r="B121" s="30">
        <f t="shared" si="158"/>
        <v>0</v>
      </c>
      <c r="C121" s="20">
        <f t="shared" si="161"/>
        <v>0</v>
      </c>
      <c r="D121" s="1">
        <f t="shared" si="161"/>
        <v>0</v>
      </c>
      <c r="E121" s="1">
        <f t="shared" si="161"/>
        <v>0</v>
      </c>
      <c r="F121" s="1">
        <f t="shared" si="161"/>
        <v>0</v>
      </c>
      <c r="G121" s="1">
        <f t="shared" si="161"/>
        <v>0</v>
      </c>
      <c r="H121" s="1">
        <f t="shared" si="161"/>
        <v>0</v>
      </c>
      <c r="I121" s="5">
        <f t="shared" si="123"/>
        <v>0</v>
      </c>
      <c r="J121" s="12">
        <f t="shared" si="124"/>
        <v>0</v>
      </c>
      <c r="K121" s="20"/>
      <c r="L121" s="30" t="s">
        <v>25</v>
      </c>
      <c r="M121" s="29"/>
      <c r="N121"/>
      <c r="O121"/>
    </row>
    <row r="122" spans="1:15" ht="17.25" hidden="1" customHeight="1">
      <c r="A122" s="1"/>
      <c r="B122" s="30" t="str">
        <f t="shared" si="158"/>
        <v>équipe B</v>
      </c>
      <c r="C122" s="20" t="str">
        <f t="shared" si="161"/>
        <v>Points</v>
      </c>
      <c r="D122" s="1" t="str">
        <f t="shared" si="161"/>
        <v>Parties gagnées</v>
      </c>
      <c r="E122" s="1" t="str">
        <f t="shared" si="161"/>
        <v>GA</v>
      </c>
      <c r="F122" s="1" t="str">
        <f t="shared" si="161"/>
        <v>G</v>
      </c>
      <c r="G122" s="1" t="str">
        <f t="shared" si="161"/>
        <v>N</v>
      </c>
      <c r="H122" s="1" t="str">
        <f t="shared" si="161"/>
        <v>P</v>
      </c>
      <c r="I122" s="5" t="e">
        <f t="shared" si="123"/>
        <v>#VALUE!</v>
      </c>
      <c r="J122" s="12" t="e">
        <f t="shared" si="124"/>
        <v>#VALUE!</v>
      </c>
      <c r="K122" s="20"/>
      <c r="L122" s="30" t="s">
        <v>25</v>
      </c>
      <c r="M122" s="29"/>
      <c r="N122"/>
      <c r="O122"/>
    </row>
    <row r="123" spans="1:15" ht="17.25" hidden="1" customHeight="1">
      <c r="A123" s="1"/>
      <c r="B123" s="30" t="str">
        <f t="shared" si="158"/>
        <v>LAUSSONNE 2</v>
      </c>
      <c r="C123" s="20">
        <f t="shared" si="161"/>
        <v>0</v>
      </c>
      <c r="D123" s="1">
        <f t="shared" si="161"/>
        <v>0</v>
      </c>
      <c r="E123" s="1">
        <f t="shared" si="161"/>
        <v>0</v>
      </c>
      <c r="F123" s="1">
        <f t="shared" si="161"/>
        <v>0</v>
      </c>
      <c r="G123" s="1">
        <f t="shared" si="161"/>
        <v>0</v>
      </c>
      <c r="H123" s="1">
        <f t="shared" si="161"/>
        <v>0</v>
      </c>
      <c r="I123" s="5">
        <f t="shared" si="123"/>
        <v>0</v>
      </c>
      <c r="J123" s="12">
        <f t="shared" si="124"/>
        <v>0</v>
      </c>
      <c r="K123" s="20"/>
      <c r="L123" s="30" t="s">
        <v>25</v>
      </c>
      <c r="M123" s="29"/>
      <c r="N123"/>
      <c r="O123"/>
    </row>
    <row r="124" spans="1:15" ht="17.25" hidden="1" customHeight="1">
      <c r="A124" s="1"/>
      <c r="B124" s="30" t="str">
        <f t="shared" si="158"/>
        <v>St PIERRE EYNAC</v>
      </c>
      <c r="C124" s="20">
        <f t="shared" si="161"/>
        <v>0</v>
      </c>
      <c r="D124" s="1">
        <f t="shared" si="161"/>
        <v>0</v>
      </c>
      <c r="E124" s="1">
        <f t="shared" si="161"/>
        <v>0</v>
      </c>
      <c r="F124" s="1">
        <f t="shared" si="161"/>
        <v>0</v>
      </c>
      <c r="G124" s="1">
        <f t="shared" si="161"/>
        <v>0</v>
      </c>
      <c r="H124" s="1">
        <f t="shared" si="161"/>
        <v>0</v>
      </c>
      <c r="I124" s="5">
        <f t="shared" si="123"/>
        <v>0</v>
      </c>
      <c r="J124" s="12">
        <f t="shared" si="124"/>
        <v>0</v>
      </c>
      <c r="K124" s="20"/>
      <c r="L124" s="30" t="s">
        <v>25</v>
      </c>
      <c r="M124" s="29"/>
      <c r="N124"/>
      <c r="O124"/>
    </row>
    <row r="125" spans="1:15" ht="17.25" hidden="1" customHeight="1">
      <c r="A125" s="1"/>
      <c r="B125" s="30" t="str">
        <f t="shared" si="158"/>
        <v>BLAVOZY 2</v>
      </c>
      <c r="C125" s="20">
        <f t="shared" si="161"/>
        <v>0</v>
      </c>
      <c r="D125" s="1">
        <f t="shared" si="161"/>
        <v>0</v>
      </c>
      <c r="E125" s="1">
        <f t="shared" si="161"/>
        <v>0</v>
      </c>
      <c r="F125" s="1">
        <f t="shared" si="161"/>
        <v>0</v>
      </c>
      <c r="G125" s="1">
        <f t="shared" si="161"/>
        <v>0</v>
      </c>
      <c r="H125" s="1">
        <f t="shared" si="161"/>
        <v>0</v>
      </c>
      <c r="I125" s="5">
        <f t="shared" si="123"/>
        <v>0</v>
      </c>
      <c r="J125" s="12">
        <f t="shared" si="124"/>
        <v>0</v>
      </c>
      <c r="K125" s="20"/>
      <c r="L125" s="30" t="s">
        <v>25</v>
      </c>
      <c r="M125" s="29"/>
      <c r="N125"/>
      <c r="O125"/>
    </row>
    <row r="126" spans="1:15" ht="17.25" hidden="1" customHeight="1">
      <c r="A126" s="1"/>
      <c r="B126" s="30" t="str">
        <f t="shared" si="158"/>
        <v>St ETIENNE L.</v>
      </c>
      <c r="C126" s="20">
        <f t="shared" si="161"/>
        <v>0</v>
      </c>
      <c r="D126" s="1">
        <f t="shared" si="161"/>
        <v>0</v>
      </c>
      <c r="E126" s="1">
        <f t="shared" si="161"/>
        <v>0</v>
      </c>
      <c r="F126" s="1">
        <f t="shared" si="161"/>
        <v>0</v>
      </c>
      <c r="G126" s="1">
        <f t="shared" si="161"/>
        <v>0</v>
      </c>
      <c r="H126" s="1">
        <f t="shared" si="161"/>
        <v>0</v>
      </c>
      <c r="I126" s="5">
        <f t="shared" si="123"/>
        <v>0</v>
      </c>
      <c r="J126" s="12">
        <f t="shared" si="124"/>
        <v>0</v>
      </c>
      <c r="K126" s="20"/>
      <c r="L126" s="30" t="s">
        <v>25</v>
      </c>
      <c r="M126" s="29"/>
      <c r="N126"/>
      <c r="O126"/>
    </row>
    <row r="127" spans="1:15" ht="17.25" hidden="1" customHeight="1">
      <c r="A127" s="1"/>
      <c r="B127" s="30">
        <f t="shared" si="158"/>
        <v>0</v>
      </c>
      <c r="C127" s="20">
        <f t="shared" si="161"/>
        <v>0</v>
      </c>
      <c r="D127" s="1">
        <f t="shared" si="161"/>
        <v>0</v>
      </c>
      <c r="E127" s="1">
        <f t="shared" si="161"/>
        <v>0</v>
      </c>
      <c r="F127" s="1">
        <f t="shared" si="161"/>
        <v>0</v>
      </c>
      <c r="G127" s="1">
        <f t="shared" si="161"/>
        <v>0</v>
      </c>
      <c r="H127" s="1">
        <f t="shared" si="161"/>
        <v>0</v>
      </c>
      <c r="I127" s="5">
        <f t="shared" si="123"/>
        <v>0</v>
      </c>
      <c r="J127" s="12">
        <f t="shared" si="124"/>
        <v>0</v>
      </c>
      <c r="K127" s="20"/>
      <c r="L127" s="30" t="s">
        <v>25</v>
      </c>
      <c r="M127" s="29"/>
      <c r="N127"/>
      <c r="O127"/>
    </row>
    <row r="128" spans="1:15" ht="17.25" hidden="1" customHeight="1">
      <c r="A128" s="1"/>
      <c r="B128" s="30" t="str">
        <f t="shared" si="158"/>
        <v>équipe B</v>
      </c>
      <c r="C128" s="20" t="str">
        <f t="shared" si="161"/>
        <v>Points</v>
      </c>
      <c r="D128" s="1" t="str">
        <f t="shared" si="161"/>
        <v>Parties gagnées</v>
      </c>
      <c r="E128" s="1" t="str">
        <f t="shared" si="161"/>
        <v>GA</v>
      </c>
      <c r="F128" s="1" t="str">
        <f t="shared" si="161"/>
        <v>G</v>
      </c>
      <c r="G128" s="1" t="str">
        <f t="shared" si="161"/>
        <v>N</v>
      </c>
      <c r="H128" s="1" t="str">
        <f t="shared" si="161"/>
        <v>P</v>
      </c>
      <c r="I128" s="5" t="e">
        <f t="shared" si="123"/>
        <v>#VALUE!</v>
      </c>
      <c r="J128" s="12" t="e">
        <f t="shared" si="124"/>
        <v>#VALUE!</v>
      </c>
      <c r="K128" s="20"/>
      <c r="L128" s="30" t="s">
        <v>25</v>
      </c>
      <c r="M128" s="29"/>
      <c r="N128"/>
      <c r="O128"/>
    </row>
    <row r="129" spans="1:15" ht="17.25" hidden="1" customHeight="1">
      <c r="A129" s="1"/>
      <c r="B129" s="30" t="str">
        <f t="shared" si="158"/>
        <v>St PIERRE EYNAC</v>
      </c>
      <c r="C129" s="20">
        <f t="shared" si="161"/>
        <v>0</v>
      </c>
      <c r="D129" s="1">
        <f t="shared" si="161"/>
        <v>0</v>
      </c>
      <c r="E129" s="1">
        <f t="shared" si="161"/>
        <v>0</v>
      </c>
      <c r="F129" s="1">
        <f t="shared" si="161"/>
        <v>0</v>
      </c>
      <c r="G129" s="1">
        <f t="shared" si="161"/>
        <v>0</v>
      </c>
      <c r="H129" s="1">
        <f t="shared" si="161"/>
        <v>0</v>
      </c>
      <c r="I129" s="5">
        <f t="shared" si="123"/>
        <v>0</v>
      </c>
      <c r="J129" s="12">
        <f t="shared" si="124"/>
        <v>0</v>
      </c>
      <c r="K129" s="20"/>
      <c r="L129" s="30" t="s">
        <v>25</v>
      </c>
      <c r="M129" s="29"/>
      <c r="N129"/>
      <c r="O129"/>
    </row>
    <row r="130" spans="1:15" ht="17.25" hidden="1" customHeight="1">
      <c r="A130" s="1"/>
      <c r="B130" s="30" t="str">
        <f t="shared" si="158"/>
        <v>LE PUY GDL 2</v>
      </c>
      <c r="C130" s="20">
        <f t="shared" si="161"/>
        <v>0</v>
      </c>
      <c r="D130" s="1">
        <f t="shared" si="161"/>
        <v>0</v>
      </c>
      <c r="E130" s="1">
        <f t="shared" si="161"/>
        <v>0</v>
      </c>
      <c r="F130" s="1">
        <f t="shared" si="161"/>
        <v>0</v>
      </c>
      <c r="G130" s="1">
        <f t="shared" si="161"/>
        <v>0</v>
      </c>
      <c r="H130" s="1">
        <f t="shared" si="161"/>
        <v>0</v>
      </c>
      <c r="I130" s="5">
        <f t="shared" si="123"/>
        <v>0</v>
      </c>
      <c r="J130" s="12">
        <f t="shared" si="124"/>
        <v>0</v>
      </c>
      <c r="K130" s="20"/>
      <c r="L130" s="30" t="s">
        <v>25</v>
      </c>
      <c r="M130" s="29"/>
      <c r="N130"/>
      <c r="O130"/>
    </row>
    <row r="131" spans="1:15" ht="17.25" hidden="1" customHeight="1">
      <c r="A131" s="1"/>
      <c r="B131" s="30" t="str">
        <f t="shared" si="158"/>
        <v>LAUSSONNE 2</v>
      </c>
      <c r="C131" s="20">
        <f t="shared" si="161"/>
        <v>0</v>
      </c>
      <c r="D131" s="1">
        <f t="shared" si="161"/>
        <v>0</v>
      </c>
      <c r="E131" s="1">
        <f t="shared" si="161"/>
        <v>0</v>
      </c>
      <c r="F131" s="1">
        <f t="shared" si="161"/>
        <v>0</v>
      </c>
      <c r="G131" s="1">
        <f t="shared" si="161"/>
        <v>0</v>
      </c>
      <c r="H131" s="1">
        <f t="shared" si="161"/>
        <v>0</v>
      </c>
      <c r="I131" s="5">
        <f t="shared" si="123"/>
        <v>0</v>
      </c>
      <c r="J131" s="12">
        <f t="shared" si="124"/>
        <v>0</v>
      </c>
      <c r="K131" s="20"/>
      <c r="L131" s="30" t="s">
        <v>25</v>
      </c>
      <c r="M131" s="29"/>
      <c r="N131"/>
      <c r="O131"/>
    </row>
    <row r="132" spans="1:15" ht="17.25" hidden="1" customHeight="1">
      <c r="A132" s="1"/>
      <c r="B132" s="30" t="str">
        <f t="shared" si="158"/>
        <v>BLAVOZY 2</v>
      </c>
      <c r="C132" s="20">
        <f t="shared" si="161"/>
        <v>0</v>
      </c>
      <c r="D132" s="1">
        <f t="shared" si="161"/>
        <v>0</v>
      </c>
      <c r="E132" s="1">
        <f t="shared" si="161"/>
        <v>0</v>
      </c>
      <c r="F132" s="1">
        <f t="shared" si="161"/>
        <v>0</v>
      </c>
      <c r="G132" s="1">
        <f t="shared" si="161"/>
        <v>0</v>
      </c>
      <c r="H132" s="1">
        <f t="shared" si="161"/>
        <v>0</v>
      </c>
      <c r="I132" s="5">
        <f t="shared" ref="I132:I169" si="162">IF(C132="","",(F132*3+G132*2+H132*1))</f>
        <v>0</v>
      </c>
      <c r="J132" s="12">
        <f t="shared" ref="J132:J169" si="163">IF(C132="",0,D132+C132*1000+E132*1000000+I132*1000000000)</f>
        <v>0</v>
      </c>
      <c r="K132" s="20"/>
      <c r="L132" s="30" t="s">
        <v>25</v>
      </c>
      <c r="M132" s="29"/>
      <c r="N132"/>
      <c r="O132"/>
    </row>
    <row r="133" spans="1:15" ht="17.25" hidden="1" customHeight="1">
      <c r="A133" s="1"/>
      <c r="B133" s="30">
        <f t="shared" si="158"/>
        <v>0</v>
      </c>
      <c r="C133" s="20">
        <f t="shared" si="161"/>
        <v>0</v>
      </c>
      <c r="D133" s="1">
        <f t="shared" si="161"/>
        <v>0</v>
      </c>
      <c r="E133" s="1">
        <f t="shared" si="161"/>
        <v>0</v>
      </c>
      <c r="F133" s="1">
        <f t="shared" si="161"/>
        <v>0</v>
      </c>
      <c r="G133" s="1">
        <f t="shared" si="161"/>
        <v>0</v>
      </c>
      <c r="H133" s="1">
        <f t="shared" si="161"/>
        <v>0</v>
      </c>
      <c r="I133" s="5">
        <f t="shared" si="162"/>
        <v>0</v>
      </c>
      <c r="J133" s="12">
        <f t="shared" si="163"/>
        <v>0</v>
      </c>
      <c r="K133" s="20"/>
      <c r="L133" s="30" t="s">
        <v>25</v>
      </c>
      <c r="M133" s="29"/>
      <c r="N133"/>
      <c r="O133"/>
    </row>
    <row r="134" spans="1:15" ht="17.25" hidden="1" customHeight="1">
      <c r="A134" s="1"/>
      <c r="B134" s="30" t="str">
        <f t="shared" si="158"/>
        <v>équipe B</v>
      </c>
      <c r="C134" s="20" t="str">
        <f t="shared" si="161"/>
        <v>Points</v>
      </c>
      <c r="D134" s="1" t="str">
        <f t="shared" si="161"/>
        <v>Parties gagnées</v>
      </c>
      <c r="E134" s="1" t="str">
        <f t="shared" si="161"/>
        <v>GA</v>
      </c>
      <c r="F134" s="1" t="str">
        <f t="shared" si="161"/>
        <v>G</v>
      </c>
      <c r="G134" s="1" t="str">
        <f t="shared" si="161"/>
        <v>N</v>
      </c>
      <c r="H134" s="1" t="str">
        <f t="shared" si="161"/>
        <v>P</v>
      </c>
      <c r="I134" s="5" t="e">
        <f t="shared" si="162"/>
        <v>#VALUE!</v>
      </c>
      <c r="J134" s="12" t="e">
        <f t="shared" si="163"/>
        <v>#VALUE!</v>
      </c>
      <c r="K134" s="20"/>
      <c r="L134" s="30" t="s">
        <v>25</v>
      </c>
      <c r="M134" s="29"/>
      <c r="N134"/>
      <c r="O134"/>
    </row>
    <row r="135" spans="1:15" ht="17.25" hidden="1" customHeight="1">
      <c r="A135" s="1"/>
      <c r="B135" s="30" t="str">
        <f t="shared" si="158"/>
        <v>St ETIENNE L.</v>
      </c>
      <c r="C135" s="20">
        <f t="shared" ref="C135:H150" si="164">IF(M51="",0,M51)</f>
        <v>0</v>
      </c>
      <c r="D135" s="1">
        <f t="shared" si="164"/>
        <v>0</v>
      </c>
      <c r="E135" s="1">
        <f t="shared" si="164"/>
        <v>0</v>
      </c>
      <c r="F135" s="1">
        <f t="shared" si="164"/>
        <v>0</v>
      </c>
      <c r="G135" s="1">
        <f t="shared" si="164"/>
        <v>0</v>
      </c>
      <c r="H135" s="1">
        <f t="shared" si="164"/>
        <v>0</v>
      </c>
      <c r="I135" s="5">
        <f t="shared" si="162"/>
        <v>0</v>
      </c>
      <c r="J135" s="12">
        <f t="shared" si="163"/>
        <v>0</v>
      </c>
      <c r="K135" s="20"/>
      <c r="L135" s="30" t="s">
        <v>25</v>
      </c>
      <c r="M135" s="29"/>
      <c r="N135"/>
      <c r="O135"/>
    </row>
    <row r="136" spans="1:15" ht="17.25" hidden="1" customHeight="1">
      <c r="A136" s="1"/>
      <c r="B136" s="30" t="str">
        <f t="shared" si="158"/>
        <v>CUSSAC 2</v>
      </c>
      <c r="C136" s="20">
        <f t="shared" si="164"/>
        <v>0</v>
      </c>
      <c r="D136" s="1">
        <f t="shared" si="164"/>
        <v>0</v>
      </c>
      <c r="E136" s="1">
        <f t="shared" si="164"/>
        <v>0</v>
      </c>
      <c r="F136" s="1">
        <f t="shared" si="164"/>
        <v>0</v>
      </c>
      <c r="G136" s="1">
        <f t="shared" si="164"/>
        <v>0</v>
      </c>
      <c r="H136" s="1">
        <f t="shared" si="164"/>
        <v>0</v>
      </c>
      <c r="I136" s="5">
        <f t="shared" si="162"/>
        <v>0</v>
      </c>
      <c r="J136" s="12">
        <f t="shared" si="163"/>
        <v>0</v>
      </c>
      <c r="K136" s="20"/>
      <c r="L136" s="30" t="s">
        <v>25</v>
      </c>
      <c r="M136" s="29"/>
      <c r="N136"/>
      <c r="O136"/>
    </row>
    <row r="137" spans="1:15" ht="17.25" hidden="1" customHeight="1">
      <c r="A137" s="1"/>
      <c r="B137" s="30" t="str">
        <f t="shared" si="158"/>
        <v>VALS 3</v>
      </c>
      <c r="C137" s="20">
        <f t="shared" si="164"/>
        <v>0</v>
      </c>
      <c r="D137" s="1">
        <f t="shared" si="164"/>
        <v>0</v>
      </c>
      <c r="E137" s="1">
        <f t="shared" si="164"/>
        <v>0</v>
      </c>
      <c r="F137" s="1">
        <f t="shared" si="164"/>
        <v>0</v>
      </c>
      <c r="G137" s="1">
        <f t="shared" si="164"/>
        <v>0</v>
      </c>
      <c r="H137" s="1">
        <f t="shared" si="164"/>
        <v>0</v>
      </c>
      <c r="I137" s="5">
        <f t="shared" si="162"/>
        <v>0</v>
      </c>
      <c r="J137" s="12">
        <f t="shared" si="163"/>
        <v>0</v>
      </c>
      <c r="K137" s="20"/>
      <c r="L137" s="30" t="s">
        <v>25</v>
      </c>
      <c r="M137" s="29"/>
      <c r="N137"/>
      <c r="O137"/>
    </row>
    <row r="138" spans="1:15" ht="17.25" hidden="1" customHeight="1">
      <c r="A138" s="1"/>
      <c r="B138" s="30" t="str">
        <f t="shared" si="158"/>
        <v>LES ESTABLES</v>
      </c>
      <c r="C138" s="20">
        <f t="shared" si="164"/>
        <v>0</v>
      </c>
      <c r="D138" s="1">
        <f t="shared" si="164"/>
        <v>0</v>
      </c>
      <c r="E138" s="1">
        <f t="shared" si="164"/>
        <v>0</v>
      </c>
      <c r="F138" s="1">
        <f t="shared" si="164"/>
        <v>0</v>
      </c>
      <c r="G138" s="1">
        <f t="shared" si="164"/>
        <v>0</v>
      </c>
      <c r="H138" s="1">
        <f t="shared" si="164"/>
        <v>0</v>
      </c>
      <c r="I138" s="5">
        <f t="shared" si="162"/>
        <v>0</v>
      </c>
      <c r="J138" s="12">
        <f t="shared" si="163"/>
        <v>0</v>
      </c>
      <c r="K138" s="20"/>
      <c r="L138" s="30" t="s">
        <v>25</v>
      </c>
      <c r="M138" s="29"/>
      <c r="N138"/>
      <c r="O138"/>
    </row>
    <row r="139" spans="1:15" ht="17.25" hidden="1" customHeight="1">
      <c r="A139" s="1"/>
      <c r="B139" s="30">
        <f t="shared" si="158"/>
        <v>0</v>
      </c>
      <c r="C139" s="20">
        <f t="shared" si="164"/>
        <v>0</v>
      </c>
      <c r="D139" s="1">
        <f t="shared" si="164"/>
        <v>0</v>
      </c>
      <c r="E139" s="1">
        <f t="shared" si="164"/>
        <v>0</v>
      </c>
      <c r="F139" s="1">
        <f t="shared" si="164"/>
        <v>0</v>
      </c>
      <c r="G139" s="1">
        <f t="shared" si="164"/>
        <v>0</v>
      </c>
      <c r="H139" s="1">
        <f t="shared" si="164"/>
        <v>0</v>
      </c>
      <c r="I139" s="5">
        <f t="shared" si="162"/>
        <v>0</v>
      </c>
      <c r="J139" s="12">
        <f t="shared" si="163"/>
        <v>0</v>
      </c>
      <c r="K139" s="20"/>
      <c r="L139" s="30" t="s">
        <v>25</v>
      </c>
      <c r="M139" s="29"/>
      <c r="N139"/>
      <c r="O139"/>
    </row>
    <row r="140" spans="1:15" ht="17.25" hidden="1" customHeight="1">
      <c r="A140" s="1"/>
      <c r="B140" s="30" t="str">
        <f t="shared" si="158"/>
        <v>équipe B</v>
      </c>
      <c r="C140" s="20" t="str">
        <f t="shared" si="164"/>
        <v>Points</v>
      </c>
      <c r="D140" s="1" t="str">
        <f t="shared" si="164"/>
        <v>Parties gagnées</v>
      </c>
      <c r="E140" s="1" t="str">
        <f t="shared" si="164"/>
        <v>GA</v>
      </c>
      <c r="F140" s="1" t="str">
        <f t="shared" si="164"/>
        <v>G</v>
      </c>
      <c r="G140" s="1" t="str">
        <f t="shared" si="164"/>
        <v>N</v>
      </c>
      <c r="H140" s="1" t="str">
        <f t="shared" si="164"/>
        <v>P</v>
      </c>
      <c r="I140" s="5" t="e">
        <f t="shared" si="162"/>
        <v>#VALUE!</v>
      </c>
      <c r="J140" s="12" t="e">
        <f t="shared" si="163"/>
        <v>#VALUE!</v>
      </c>
      <c r="K140" s="20"/>
      <c r="L140" s="30" t="s">
        <v>25</v>
      </c>
      <c r="M140" s="29"/>
      <c r="N140"/>
      <c r="O140"/>
    </row>
    <row r="141" spans="1:15" ht="17.25" hidden="1" customHeight="1">
      <c r="A141" s="1"/>
      <c r="B141" s="30" t="str">
        <f t="shared" si="158"/>
        <v>LE PUY GDL 2</v>
      </c>
      <c r="C141" s="20">
        <f t="shared" si="164"/>
        <v>0</v>
      </c>
      <c r="D141" s="1">
        <f t="shared" si="164"/>
        <v>0</v>
      </c>
      <c r="E141" s="1">
        <f t="shared" si="164"/>
        <v>0</v>
      </c>
      <c r="F141" s="1">
        <f t="shared" si="164"/>
        <v>0</v>
      </c>
      <c r="G141" s="1">
        <f t="shared" si="164"/>
        <v>0</v>
      </c>
      <c r="H141" s="1">
        <f t="shared" si="164"/>
        <v>0</v>
      </c>
      <c r="I141" s="5">
        <f t="shared" si="162"/>
        <v>0</v>
      </c>
      <c r="J141" s="12">
        <f t="shared" si="163"/>
        <v>0</v>
      </c>
      <c r="K141" s="20"/>
      <c r="L141" s="30" t="s">
        <v>25</v>
      </c>
      <c r="M141" s="29"/>
      <c r="N141"/>
      <c r="O141"/>
    </row>
    <row r="142" spans="1:15" ht="17.25" hidden="1" customHeight="1">
      <c r="A142" s="1"/>
      <c r="B142" s="30" t="str">
        <f t="shared" si="158"/>
        <v>LAUSSONNE 2</v>
      </c>
      <c r="C142" s="20">
        <f t="shared" si="164"/>
        <v>0</v>
      </c>
      <c r="D142" s="1">
        <f t="shared" si="164"/>
        <v>0</v>
      </c>
      <c r="E142" s="1">
        <f t="shared" si="164"/>
        <v>0</v>
      </c>
      <c r="F142" s="1">
        <f t="shared" si="164"/>
        <v>0</v>
      </c>
      <c r="G142" s="1">
        <f t="shared" si="164"/>
        <v>0</v>
      </c>
      <c r="H142" s="1">
        <f t="shared" si="164"/>
        <v>0</v>
      </c>
      <c r="I142" s="5">
        <f t="shared" si="162"/>
        <v>0</v>
      </c>
      <c r="J142" s="12">
        <f t="shared" si="163"/>
        <v>0</v>
      </c>
      <c r="K142" s="20"/>
      <c r="L142" s="30" t="s">
        <v>25</v>
      </c>
      <c r="M142" s="29"/>
      <c r="N142"/>
      <c r="O142"/>
    </row>
    <row r="143" spans="1:15" ht="17.25" hidden="1" customHeight="1">
      <c r="A143" s="1"/>
      <c r="B143" s="30" t="str">
        <f t="shared" si="158"/>
        <v>BLAVOZY 2</v>
      </c>
      <c r="C143" s="20">
        <f t="shared" si="164"/>
        <v>0</v>
      </c>
      <c r="D143" s="1">
        <f t="shared" si="164"/>
        <v>0</v>
      </c>
      <c r="E143" s="1">
        <f t="shared" si="164"/>
        <v>0</v>
      </c>
      <c r="F143" s="1">
        <f t="shared" si="164"/>
        <v>0</v>
      </c>
      <c r="G143" s="1">
        <f t="shared" si="164"/>
        <v>0</v>
      </c>
      <c r="H143" s="1">
        <f t="shared" si="164"/>
        <v>0</v>
      </c>
      <c r="I143" s="5">
        <f t="shared" si="162"/>
        <v>0</v>
      </c>
      <c r="J143" s="12">
        <f t="shared" si="163"/>
        <v>0</v>
      </c>
      <c r="K143" s="20"/>
      <c r="L143" s="30" t="s">
        <v>25</v>
      </c>
      <c r="M143" s="29"/>
      <c r="N143"/>
      <c r="O143"/>
    </row>
    <row r="144" spans="1:15" ht="17.25" hidden="1" customHeight="1">
      <c r="A144" s="1"/>
      <c r="B144" s="30" t="str">
        <f t="shared" si="158"/>
        <v>VALS 3</v>
      </c>
      <c r="C144" s="20">
        <f t="shared" si="164"/>
        <v>0</v>
      </c>
      <c r="D144" s="1">
        <f t="shared" si="164"/>
        <v>0</v>
      </c>
      <c r="E144" s="1">
        <f t="shared" si="164"/>
        <v>0</v>
      </c>
      <c r="F144" s="1">
        <f t="shared" si="164"/>
        <v>0</v>
      </c>
      <c r="G144" s="1">
        <f t="shared" si="164"/>
        <v>0</v>
      </c>
      <c r="H144" s="1">
        <f t="shared" si="164"/>
        <v>0</v>
      </c>
      <c r="I144" s="5">
        <f t="shared" si="162"/>
        <v>0</v>
      </c>
      <c r="J144" s="12">
        <f t="shared" si="163"/>
        <v>0</v>
      </c>
      <c r="K144" s="20"/>
      <c r="L144" s="30" t="s">
        <v>25</v>
      </c>
      <c r="M144" s="29"/>
      <c r="N144"/>
      <c r="O144"/>
    </row>
    <row r="145" spans="1:15" ht="17.25" hidden="1" customHeight="1">
      <c r="A145" s="1"/>
      <c r="B145" s="30">
        <f t="shared" si="158"/>
        <v>0</v>
      </c>
      <c r="C145" s="20">
        <f t="shared" si="164"/>
        <v>0</v>
      </c>
      <c r="D145" s="1">
        <f t="shared" si="164"/>
        <v>0</v>
      </c>
      <c r="E145" s="1">
        <f t="shared" si="164"/>
        <v>0</v>
      </c>
      <c r="F145" s="1">
        <f t="shared" si="164"/>
        <v>0</v>
      </c>
      <c r="G145" s="1">
        <f t="shared" si="164"/>
        <v>0</v>
      </c>
      <c r="H145" s="1">
        <f t="shared" si="164"/>
        <v>0</v>
      </c>
      <c r="I145" s="5">
        <f t="shared" si="162"/>
        <v>0</v>
      </c>
      <c r="J145" s="12">
        <f t="shared" si="163"/>
        <v>0</v>
      </c>
      <c r="K145" s="20"/>
      <c r="L145" s="30" t="s">
        <v>25</v>
      </c>
      <c r="M145" s="29"/>
      <c r="N145"/>
      <c r="O145"/>
    </row>
    <row r="146" spans="1:15" ht="17.25" hidden="1" customHeight="1">
      <c r="A146" s="1"/>
      <c r="B146" s="30" t="str">
        <f t="shared" si="158"/>
        <v>équipe B</v>
      </c>
      <c r="C146" s="20" t="str">
        <f t="shared" si="164"/>
        <v>Points</v>
      </c>
      <c r="D146" s="1" t="str">
        <f t="shared" si="164"/>
        <v>Parties gagnées</v>
      </c>
      <c r="E146" s="1" t="str">
        <f t="shared" si="164"/>
        <v>GA</v>
      </c>
      <c r="F146" s="1" t="str">
        <f t="shared" si="164"/>
        <v>G</v>
      </c>
      <c r="G146" s="1" t="str">
        <f t="shared" si="164"/>
        <v>N</v>
      </c>
      <c r="H146" s="1" t="str">
        <f t="shared" si="164"/>
        <v>P</v>
      </c>
      <c r="I146" s="5" t="e">
        <f t="shared" si="162"/>
        <v>#VALUE!</v>
      </c>
      <c r="J146" s="12" t="e">
        <f t="shared" si="163"/>
        <v>#VALUE!</v>
      </c>
      <c r="K146" s="20"/>
      <c r="L146" s="30" t="s">
        <v>25</v>
      </c>
      <c r="M146" s="29"/>
      <c r="N146"/>
      <c r="O146"/>
    </row>
    <row r="147" spans="1:15" ht="17.25" hidden="1" customHeight="1">
      <c r="A147" s="1"/>
      <c r="B147" s="30" t="str">
        <f t="shared" si="158"/>
        <v>St PIERRE EYNAC</v>
      </c>
      <c r="C147" s="20">
        <f t="shared" si="164"/>
        <v>0</v>
      </c>
      <c r="D147" s="1">
        <f t="shared" si="164"/>
        <v>0</v>
      </c>
      <c r="E147" s="1">
        <f t="shared" si="164"/>
        <v>0</v>
      </c>
      <c r="F147" s="1">
        <f t="shared" si="164"/>
        <v>0</v>
      </c>
      <c r="G147" s="1">
        <f t="shared" si="164"/>
        <v>0</v>
      </c>
      <c r="H147" s="1">
        <f t="shared" si="164"/>
        <v>0</v>
      </c>
      <c r="I147" s="5">
        <f t="shared" si="162"/>
        <v>0</v>
      </c>
      <c r="J147" s="12">
        <f t="shared" si="163"/>
        <v>0</v>
      </c>
      <c r="K147" s="20"/>
      <c r="L147" s="30" t="s">
        <v>25</v>
      </c>
      <c r="M147" s="29"/>
      <c r="N147"/>
      <c r="O147"/>
    </row>
    <row r="148" spans="1:15" ht="17.25" hidden="1" customHeight="1">
      <c r="A148" s="1"/>
      <c r="B148" s="30" t="str">
        <f t="shared" si="158"/>
        <v>St ETIENNE L.</v>
      </c>
      <c r="C148" s="20">
        <f t="shared" si="164"/>
        <v>0</v>
      </c>
      <c r="D148" s="1">
        <f t="shared" si="164"/>
        <v>0</v>
      </c>
      <c r="E148" s="1">
        <f t="shared" si="164"/>
        <v>0</v>
      </c>
      <c r="F148" s="1">
        <f t="shared" si="164"/>
        <v>0</v>
      </c>
      <c r="G148" s="1">
        <f t="shared" si="164"/>
        <v>0</v>
      </c>
      <c r="H148" s="1">
        <f t="shared" si="164"/>
        <v>0</v>
      </c>
      <c r="I148" s="5">
        <f t="shared" si="162"/>
        <v>0</v>
      </c>
      <c r="J148" s="12">
        <f t="shared" si="163"/>
        <v>0</v>
      </c>
      <c r="K148" s="20"/>
      <c r="L148" s="30" t="s">
        <v>25</v>
      </c>
      <c r="M148" s="29"/>
      <c r="N148"/>
      <c r="O148"/>
    </row>
    <row r="149" spans="1:15" ht="17.25" hidden="1" customHeight="1">
      <c r="A149" s="1"/>
      <c r="B149" s="30" t="str">
        <f t="shared" si="158"/>
        <v>CUSSAC 2</v>
      </c>
      <c r="C149" s="20">
        <f t="shared" si="164"/>
        <v>0</v>
      </c>
      <c r="D149" s="1">
        <f t="shared" si="164"/>
        <v>0</v>
      </c>
      <c r="E149" s="1">
        <f t="shared" si="164"/>
        <v>0</v>
      </c>
      <c r="F149" s="1">
        <f t="shared" si="164"/>
        <v>0</v>
      </c>
      <c r="G149" s="1">
        <f t="shared" si="164"/>
        <v>0</v>
      </c>
      <c r="H149" s="1">
        <f t="shared" si="164"/>
        <v>0</v>
      </c>
      <c r="I149" s="5">
        <f t="shared" si="162"/>
        <v>0</v>
      </c>
      <c r="J149" s="12">
        <f t="shared" si="163"/>
        <v>0</v>
      </c>
      <c r="K149" s="20"/>
      <c r="L149" s="30" t="s">
        <v>25</v>
      </c>
      <c r="M149" s="29"/>
      <c r="N149"/>
      <c r="O149"/>
    </row>
    <row r="150" spans="1:15" ht="17.25" hidden="1" customHeight="1">
      <c r="A150" s="1"/>
      <c r="B150" s="30" t="str">
        <f t="shared" si="158"/>
        <v>LES ESTABLES</v>
      </c>
      <c r="C150" s="20">
        <f t="shared" si="164"/>
        <v>0</v>
      </c>
      <c r="D150" s="1">
        <f t="shared" si="164"/>
        <v>0</v>
      </c>
      <c r="E150" s="1">
        <f t="shared" si="164"/>
        <v>0</v>
      </c>
      <c r="F150" s="1">
        <f t="shared" si="164"/>
        <v>0</v>
      </c>
      <c r="G150" s="1">
        <f t="shared" si="164"/>
        <v>0</v>
      </c>
      <c r="H150" s="1">
        <f t="shared" si="164"/>
        <v>0</v>
      </c>
      <c r="I150" s="5">
        <f t="shared" si="162"/>
        <v>0</v>
      </c>
      <c r="J150" s="12">
        <f t="shared" si="163"/>
        <v>0</v>
      </c>
      <c r="K150" s="20"/>
      <c r="L150" s="30" t="s">
        <v>25</v>
      </c>
      <c r="M150" s="29"/>
      <c r="N150"/>
      <c r="O150"/>
    </row>
    <row r="151" spans="1:15" ht="17.25" hidden="1" customHeight="1">
      <c r="A151" s="1"/>
      <c r="B151" s="30">
        <f t="shared" ref="B151:B168" si="165">L67</f>
        <v>0</v>
      </c>
      <c r="C151" s="20">
        <f t="shared" ref="C151:H166" si="166">IF(M67="",0,M67)</f>
        <v>0</v>
      </c>
      <c r="D151" s="1">
        <f t="shared" si="166"/>
        <v>0</v>
      </c>
      <c r="E151" s="1">
        <f t="shared" si="166"/>
        <v>0</v>
      </c>
      <c r="F151" s="1">
        <f t="shared" si="166"/>
        <v>0</v>
      </c>
      <c r="G151" s="1">
        <f t="shared" si="166"/>
        <v>0</v>
      </c>
      <c r="H151" s="1">
        <f t="shared" si="166"/>
        <v>0</v>
      </c>
      <c r="I151" s="5">
        <f t="shared" si="162"/>
        <v>0</v>
      </c>
      <c r="J151" s="12">
        <f t="shared" si="163"/>
        <v>0</v>
      </c>
      <c r="K151" s="20"/>
      <c r="L151" s="30" t="s">
        <v>25</v>
      </c>
      <c r="M151" s="29"/>
      <c r="N151"/>
      <c r="O151"/>
    </row>
    <row r="152" spans="1:15" ht="17.25" hidden="1" customHeight="1">
      <c r="A152" s="1"/>
      <c r="B152" s="30" t="str">
        <f t="shared" si="165"/>
        <v>équipe B</v>
      </c>
      <c r="C152" s="20" t="str">
        <f t="shared" si="166"/>
        <v>Points</v>
      </c>
      <c r="D152" s="1" t="str">
        <f t="shared" si="166"/>
        <v>Parties gagnées</v>
      </c>
      <c r="E152" s="1" t="str">
        <f t="shared" si="166"/>
        <v>GA</v>
      </c>
      <c r="F152" s="1" t="str">
        <f t="shared" si="166"/>
        <v>G</v>
      </c>
      <c r="G152" s="1" t="str">
        <f t="shared" si="166"/>
        <v>N</v>
      </c>
      <c r="H152" s="1" t="str">
        <f t="shared" si="166"/>
        <v>P</v>
      </c>
      <c r="I152" s="5" t="e">
        <f t="shared" si="162"/>
        <v>#VALUE!</v>
      </c>
      <c r="J152" s="12" t="e">
        <f t="shared" si="163"/>
        <v>#VALUE!</v>
      </c>
      <c r="K152" s="20"/>
      <c r="L152" s="30" t="s">
        <v>25</v>
      </c>
      <c r="M152" s="29"/>
      <c r="N152"/>
      <c r="O152"/>
    </row>
    <row r="153" spans="1:15" ht="17.25" hidden="1" customHeight="1">
      <c r="A153" s="1"/>
      <c r="B153" s="30" t="str">
        <f t="shared" si="165"/>
        <v>LE PUY GDL 2</v>
      </c>
      <c r="C153" s="20">
        <f t="shared" si="166"/>
        <v>0</v>
      </c>
      <c r="D153" s="1">
        <f t="shared" si="166"/>
        <v>0</v>
      </c>
      <c r="E153" s="1">
        <f t="shared" si="166"/>
        <v>0</v>
      </c>
      <c r="F153" s="1">
        <f t="shared" si="166"/>
        <v>0</v>
      </c>
      <c r="G153" s="1">
        <f t="shared" si="166"/>
        <v>0</v>
      </c>
      <c r="H153" s="1">
        <f t="shared" si="166"/>
        <v>0</v>
      </c>
      <c r="I153" s="5">
        <f t="shared" si="162"/>
        <v>0</v>
      </c>
      <c r="J153" s="12">
        <f t="shared" si="163"/>
        <v>0</v>
      </c>
      <c r="K153" s="20"/>
      <c r="L153" s="30" t="s">
        <v>25</v>
      </c>
      <c r="M153" s="29"/>
      <c r="N153"/>
      <c r="O153"/>
    </row>
    <row r="154" spans="1:15" ht="17.25" hidden="1" customHeight="1">
      <c r="A154" s="1"/>
      <c r="B154" s="30" t="str">
        <f t="shared" si="165"/>
        <v>LAUSSONNE 2</v>
      </c>
      <c r="C154" s="20">
        <f t="shared" si="166"/>
        <v>0</v>
      </c>
      <c r="D154" s="1">
        <f t="shared" si="166"/>
        <v>0</v>
      </c>
      <c r="E154" s="1">
        <f t="shared" si="166"/>
        <v>0</v>
      </c>
      <c r="F154" s="1">
        <f t="shared" si="166"/>
        <v>0</v>
      </c>
      <c r="G154" s="1">
        <f t="shared" si="166"/>
        <v>0</v>
      </c>
      <c r="H154" s="1">
        <f t="shared" si="166"/>
        <v>0</v>
      </c>
      <c r="I154" s="5">
        <f t="shared" si="162"/>
        <v>0</v>
      </c>
      <c r="J154" s="12">
        <f t="shared" si="163"/>
        <v>0</v>
      </c>
      <c r="K154" s="20"/>
      <c r="L154" s="30" t="s">
        <v>25</v>
      </c>
      <c r="M154" s="29"/>
      <c r="N154"/>
      <c r="O154"/>
    </row>
    <row r="155" spans="1:15" ht="17.25" hidden="1" customHeight="1">
      <c r="A155" s="1"/>
      <c r="B155" s="30" t="str">
        <f t="shared" si="165"/>
        <v>CUSSAC 2</v>
      </c>
      <c r="C155" s="20">
        <f t="shared" si="166"/>
        <v>0</v>
      </c>
      <c r="D155" s="1">
        <f t="shared" si="166"/>
        <v>0</v>
      </c>
      <c r="E155" s="1">
        <f t="shared" si="166"/>
        <v>0</v>
      </c>
      <c r="F155" s="1">
        <f t="shared" si="166"/>
        <v>0</v>
      </c>
      <c r="G155" s="1">
        <f t="shared" si="166"/>
        <v>0</v>
      </c>
      <c r="H155" s="1">
        <f t="shared" si="166"/>
        <v>0</v>
      </c>
      <c r="I155" s="5">
        <f t="shared" si="162"/>
        <v>0</v>
      </c>
      <c r="J155" s="12">
        <f t="shared" si="163"/>
        <v>0</v>
      </c>
      <c r="K155" s="20"/>
      <c r="L155" s="30" t="s">
        <v>25</v>
      </c>
      <c r="M155" s="29"/>
      <c r="N155"/>
      <c r="O155"/>
    </row>
    <row r="156" spans="1:15" ht="17.25" hidden="1" customHeight="1">
      <c r="A156" s="1"/>
      <c r="B156" s="30" t="str">
        <f t="shared" si="165"/>
        <v>VALS 3</v>
      </c>
      <c r="C156" s="20">
        <f t="shared" si="166"/>
        <v>0</v>
      </c>
      <c r="D156" s="1">
        <f t="shared" si="166"/>
        <v>0</v>
      </c>
      <c r="E156" s="1">
        <f t="shared" si="166"/>
        <v>0</v>
      </c>
      <c r="F156" s="1">
        <f t="shared" si="166"/>
        <v>0</v>
      </c>
      <c r="G156" s="1">
        <f t="shared" si="166"/>
        <v>0</v>
      </c>
      <c r="H156" s="1">
        <f t="shared" si="166"/>
        <v>0</v>
      </c>
      <c r="I156" s="5">
        <f t="shared" si="162"/>
        <v>0</v>
      </c>
      <c r="J156" s="12">
        <f t="shared" si="163"/>
        <v>0</v>
      </c>
      <c r="K156" s="20"/>
      <c r="L156" s="30" t="s">
        <v>25</v>
      </c>
      <c r="M156" s="29"/>
      <c r="N156"/>
      <c r="O156"/>
    </row>
    <row r="157" spans="1:15" ht="17.25" hidden="1" customHeight="1">
      <c r="A157" s="1"/>
      <c r="B157" s="30">
        <f t="shared" si="165"/>
        <v>0</v>
      </c>
      <c r="C157" s="20">
        <f t="shared" si="166"/>
        <v>0</v>
      </c>
      <c r="D157" s="1">
        <f t="shared" si="166"/>
        <v>0</v>
      </c>
      <c r="E157" s="1">
        <f t="shared" si="166"/>
        <v>0</v>
      </c>
      <c r="F157" s="1">
        <f t="shared" si="166"/>
        <v>0</v>
      </c>
      <c r="G157" s="1">
        <f t="shared" si="166"/>
        <v>0</v>
      </c>
      <c r="H157" s="1">
        <f t="shared" si="166"/>
        <v>0</v>
      </c>
      <c r="I157" s="5">
        <f t="shared" si="162"/>
        <v>0</v>
      </c>
      <c r="J157" s="12">
        <f t="shared" si="163"/>
        <v>0</v>
      </c>
      <c r="K157" s="20"/>
      <c r="L157" s="30" t="s">
        <v>25</v>
      </c>
      <c r="M157" s="29"/>
      <c r="N157"/>
      <c r="O157"/>
    </row>
    <row r="158" spans="1:15" ht="17.25" hidden="1" customHeight="1">
      <c r="A158" s="1"/>
      <c r="B158" s="30" t="str">
        <f t="shared" si="165"/>
        <v>équipe B</v>
      </c>
      <c r="C158" s="20" t="str">
        <f t="shared" si="166"/>
        <v>Points</v>
      </c>
      <c r="D158" s="1" t="str">
        <f t="shared" si="166"/>
        <v>Parties gagnées</v>
      </c>
      <c r="E158" s="1" t="str">
        <f t="shared" si="166"/>
        <v>GA</v>
      </c>
      <c r="F158" s="1" t="str">
        <f t="shared" si="166"/>
        <v>G</v>
      </c>
      <c r="G158" s="1" t="str">
        <f t="shared" si="166"/>
        <v>N</v>
      </c>
      <c r="H158" s="1" t="str">
        <f t="shared" si="166"/>
        <v>P</v>
      </c>
      <c r="I158" s="5" t="e">
        <f t="shared" si="162"/>
        <v>#VALUE!</v>
      </c>
      <c r="J158" s="12" t="e">
        <f t="shared" si="163"/>
        <v>#VALUE!</v>
      </c>
      <c r="K158" s="20"/>
      <c r="L158" s="30" t="s">
        <v>25</v>
      </c>
      <c r="M158" s="29"/>
      <c r="N158"/>
      <c r="O158"/>
    </row>
    <row r="159" spans="1:15" ht="17.25" hidden="1" customHeight="1">
      <c r="A159" s="1"/>
      <c r="B159" s="30" t="str">
        <f t="shared" si="165"/>
        <v>St PIERRE EYNAC</v>
      </c>
      <c r="C159" s="20">
        <f t="shared" si="166"/>
        <v>0</v>
      </c>
      <c r="D159" s="1">
        <f t="shared" si="166"/>
        <v>0</v>
      </c>
      <c r="E159" s="1">
        <f t="shared" si="166"/>
        <v>0</v>
      </c>
      <c r="F159" s="1">
        <f t="shared" si="166"/>
        <v>0</v>
      </c>
      <c r="G159" s="1">
        <f t="shared" si="166"/>
        <v>0</v>
      </c>
      <c r="H159" s="1">
        <f t="shared" si="166"/>
        <v>0</v>
      </c>
      <c r="I159" s="5">
        <f t="shared" si="162"/>
        <v>0</v>
      </c>
      <c r="J159" s="12">
        <f t="shared" si="163"/>
        <v>0</v>
      </c>
      <c r="K159" s="20"/>
      <c r="L159" s="30" t="s">
        <v>25</v>
      </c>
      <c r="M159" s="29"/>
      <c r="N159"/>
      <c r="O159"/>
    </row>
    <row r="160" spans="1:15" ht="17.25" hidden="1" customHeight="1">
      <c r="A160" s="1"/>
      <c r="B160" s="30" t="str">
        <f t="shared" si="165"/>
        <v>St ETIENNE L.</v>
      </c>
      <c r="C160" s="20">
        <f t="shared" si="166"/>
        <v>0</v>
      </c>
      <c r="D160" s="1">
        <f t="shared" si="166"/>
        <v>0</v>
      </c>
      <c r="E160" s="1">
        <f t="shared" si="166"/>
        <v>0</v>
      </c>
      <c r="F160" s="1">
        <f t="shared" si="166"/>
        <v>0</v>
      </c>
      <c r="G160" s="1">
        <f t="shared" si="166"/>
        <v>0</v>
      </c>
      <c r="H160" s="1">
        <f t="shared" si="166"/>
        <v>0</v>
      </c>
      <c r="I160" s="5">
        <f t="shared" si="162"/>
        <v>0</v>
      </c>
      <c r="J160" s="12">
        <f t="shared" si="163"/>
        <v>0</v>
      </c>
      <c r="K160" s="20"/>
      <c r="L160" s="30" t="s">
        <v>25</v>
      </c>
      <c r="M160" s="29"/>
      <c r="N160"/>
      <c r="O160"/>
    </row>
    <row r="161" spans="1:21" ht="17.25" hidden="1" customHeight="1">
      <c r="A161" s="1"/>
      <c r="B161" s="30" t="str">
        <f t="shared" si="165"/>
        <v>LAUSSONNE 2</v>
      </c>
      <c r="C161" s="20">
        <f t="shared" si="166"/>
        <v>0</v>
      </c>
      <c r="D161" s="1">
        <f t="shared" si="166"/>
        <v>0</v>
      </c>
      <c r="E161" s="1">
        <f t="shared" si="166"/>
        <v>0</v>
      </c>
      <c r="F161" s="1">
        <f t="shared" si="166"/>
        <v>0</v>
      </c>
      <c r="G161" s="1">
        <f t="shared" si="166"/>
        <v>0</v>
      </c>
      <c r="H161" s="1">
        <f t="shared" si="166"/>
        <v>0</v>
      </c>
      <c r="I161" s="5">
        <f t="shared" si="162"/>
        <v>0</v>
      </c>
      <c r="J161" s="12">
        <f t="shared" si="163"/>
        <v>0</v>
      </c>
      <c r="K161" s="20"/>
      <c r="L161" s="30" t="s">
        <v>25</v>
      </c>
      <c r="M161" s="29"/>
      <c r="N161"/>
      <c r="O161"/>
    </row>
    <row r="162" spans="1:21" ht="17.25" hidden="1" customHeight="1">
      <c r="A162" s="1"/>
      <c r="B162" s="30" t="str">
        <f t="shared" si="165"/>
        <v>BLAVOZY 2</v>
      </c>
      <c r="C162" s="20">
        <f t="shared" si="166"/>
        <v>0</v>
      </c>
      <c r="D162" s="1">
        <f t="shared" si="166"/>
        <v>0</v>
      </c>
      <c r="E162" s="1">
        <f t="shared" si="166"/>
        <v>0</v>
      </c>
      <c r="F162" s="1">
        <f t="shared" si="166"/>
        <v>0</v>
      </c>
      <c r="G162" s="1">
        <f t="shared" si="166"/>
        <v>0</v>
      </c>
      <c r="H162" s="1">
        <f t="shared" si="166"/>
        <v>0</v>
      </c>
      <c r="I162" s="5">
        <f t="shared" si="162"/>
        <v>0</v>
      </c>
      <c r="J162" s="12">
        <f t="shared" si="163"/>
        <v>0</v>
      </c>
      <c r="K162" s="20"/>
      <c r="L162" s="30" t="s">
        <v>25</v>
      </c>
      <c r="M162" s="29"/>
      <c r="N162"/>
      <c r="O162"/>
    </row>
    <row r="163" spans="1:21" ht="17.25" hidden="1" customHeight="1">
      <c r="A163" s="1"/>
      <c r="B163" s="30">
        <f t="shared" si="165"/>
        <v>0</v>
      </c>
      <c r="C163" s="20">
        <f t="shared" si="166"/>
        <v>0</v>
      </c>
      <c r="D163" s="1">
        <f t="shared" si="166"/>
        <v>0</v>
      </c>
      <c r="E163" s="1">
        <f t="shared" si="166"/>
        <v>0</v>
      </c>
      <c r="F163" s="1">
        <f t="shared" si="166"/>
        <v>0</v>
      </c>
      <c r="G163" s="1">
        <f t="shared" si="166"/>
        <v>0</v>
      </c>
      <c r="H163" s="1">
        <f t="shared" si="166"/>
        <v>0</v>
      </c>
      <c r="I163" s="5">
        <f t="shared" si="162"/>
        <v>0</v>
      </c>
      <c r="J163" s="12">
        <f t="shared" si="163"/>
        <v>0</v>
      </c>
      <c r="K163" s="20"/>
      <c r="L163" s="30" t="s">
        <v>25</v>
      </c>
      <c r="M163" s="29"/>
      <c r="N163"/>
      <c r="O163"/>
    </row>
    <row r="164" spans="1:21" ht="17.25" hidden="1" customHeight="1">
      <c r="A164" s="1"/>
      <c r="B164" s="30" t="str">
        <f t="shared" si="165"/>
        <v>équipe B</v>
      </c>
      <c r="C164" s="20" t="str">
        <f t="shared" si="166"/>
        <v>Points</v>
      </c>
      <c r="D164" s="1" t="str">
        <f t="shared" si="166"/>
        <v>Parties gagnées</v>
      </c>
      <c r="E164" s="1" t="str">
        <f t="shared" si="166"/>
        <v>GA</v>
      </c>
      <c r="F164" s="1" t="str">
        <f t="shared" si="166"/>
        <v>G</v>
      </c>
      <c r="G164" s="1" t="str">
        <f t="shared" si="166"/>
        <v>N</v>
      </c>
      <c r="H164" s="1" t="str">
        <f t="shared" si="166"/>
        <v>P</v>
      </c>
      <c r="I164" s="5" t="e">
        <f t="shared" si="162"/>
        <v>#VALUE!</v>
      </c>
      <c r="J164" s="12" t="e">
        <f t="shared" si="163"/>
        <v>#VALUE!</v>
      </c>
      <c r="K164" s="20"/>
      <c r="L164" s="30" t="s">
        <v>25</v>
      </c>
      <c r="M164" s="29"/>
      <c r="N164"/>
      <c r="O164"/>
    </row>
    <row r="165" spans="1:21" ht="17.25" hidden="1" customHeight="1">
      <c r="A165" s="1"/>
      <c r="B165" s="30" t="str">
        <f t="shared" si="165"/>
        <v>LE PUY GDL 2</v>
      </c>
      <c r="C165" s="20">
        <f t="shared" si="166"/>
        <v>0</v>
      </c>
      <c r="D165" s="1">
        <f t="shared" si="166"/>
        <v>0</v>
      </c>
      <c r="E165" s="1">
        <f t="shared" si="166"/>
        <v>0</v>
      </c>
      <c r="F165" s="1">
        <f t="shared" si="166"/>
        <v>0</v>
      </c>
      <c r="G165" s="1">
        <f t="shared" si="166"/>
        <v>0</v>
      </c>
      <c r="H165" s="1">
        <f t="shared" si="166"/>
        <v>0</v>
      </c>
      <c r="I165" s="5">
        <f t="shared" si="162"/>
        <v>0</v>
      </c>
      <c r="J165" s="12">
        <f t="shared" si="163"/>
        <v>0</v>
      </c>
      <c r="K165" s="20"/>
      <c r="L165" s="30" t="s">
        <v>25</v>
      </c>
      <c r="M165" s="29"/>
      <c r="N165"/>
      <c r="O165"/>
    </row>
    <row r="166" spans="1:21" ht="17.25" hidden="1" customHeight="1">
      <c r="A166" s="1"/>
      <c r="B166" s="30" t="str">
        <f t="shared" si="165"/>
        <v>CUSSAC 2</v>
      </c>
      <c r="C166" s="20">
        <f t="shared" si="166"/>
        <v>0</v>
      </c>
      <c r="D166" s="1">
        <f t="shared" si="166"/>
        <v>0</v>
      </c>
      <c r="E166" s="1">
        <f t="shared" si="166"/>
        <v>0</v>
      </c>
      <c r="F166" s="1">
        <f t="shared" si="166"/>
        <v>0</v>
      </c>
      <c r="G166" s="1">
        <f t="shared" si="166"/>
        <v>0</v>
      </c>
      <c r="H166" s="1">
        <f t="shared" si="166"/>
        <v>0</v>
      </c>
      <c r="I166" s="5">
        <f t="shared" si="162"/>
        <v>0</v>
      </c>
      <c r="J166" s="12">
        <f t="shared" si="163"/>
        <v>0</v>
      </c>
      <c r="K166" s="20"/>
      <c r="L166" s="30" t="s">
        <v>25</v>
      </c>
      <c r="M166" s="29"/>
      <c r="N166"/>
      <c r="O166"/>
    </row>
    <row r="167" spans="1:21" ht="17.25" hidden="1" customHeight="1">
      <c r="A167" s="1"/>
      <c r="B167" s="30" t="str">
        <f t="shared" si="165"/>
        <v>VALS 3</v>
      </c>
      <c r="C167" s="20">
        <f t="shared" ref="C167:H168" si="167">IF(M83="",0,M83)</f>
        <v>0</v>
      </c>
      <c r="D167" s="1">
        <f t="shared" si="167"/>
        <v>0</v>
      </c>
      <c r="E167" s="1">
        <f t="shared" si="167"/>
        <v>0</v>
      </c>
      <c r="F167" s="1">
        <f t="shared" si="167"/>
        <v>0</v>
      </c>
      <c r="G167" s="1">
        <f t="shared" si="167"/>
        <v>0</v>
      </c>
      <c r="H167" s="1">
        <f t="shared" si="167"/>
        <v>0</v>
      </c>
      <c r="I167" s="5">
        <f t="shared" si="162"/>
        <v>0</v>
      </c>
      <c r="J167" s="12">
        <f t="shared" si="163"/>
        <v>0</v>
      </c>
      <c r="K167" s="20"/>
      <c r="L167" s="30" t="s">
        <v>25</v>
      </c>
      <c r="M167" s="29"/>
      <c r="N167"/>
      <c r="O167"/>
    </row>
    <row r="168" spans="1:21" ht="17.25" hidden="1" customHeight="1">
      <c r="A168" s="1"/>
      <c r="B168" s="30" t="str">
        <f t="shared" si="165"/>
        <v>LES ESTABLES</v>
      </c>
      <c r="C168" s="20">
        <f t="shared" si="167"/>
        <v>0</v>
      </c>
      <c r="D168" s="1">
        <f t="shared" si="167"/>
        <v>0</v>
      </c>
      <c r="E168" s="1">
        <f t="shared" si="167"/>
        <v>0</v>
      </c>
      <c r="F168" s="1">
        <f t="shared" si="167"/>
        <v>0</v>
      </c>
      <c r="G168" s="1">
        <f t="shared" si="167"/>
        <v>0</v>
      </c>
      <c r="H168" s="1">
        <f t="shared" si="167"/>
        <v>0</v>
      </c>
      <c r="I168" s="5">
        <f t="shared" si="162"/>
        <v>0</v>
      </c>
      <c r="J168" s="12">
        <f t="shared" si="163"/>
        <v>0</v>
      </c>
      <c r="K168" s="20"/>
      <c r="L168" s="30" t="s">
        <v>25</v>
      </c>
      <c r="M168" s="29"/>
      <c r="N168"/>
      <c r="O168"/>
    </row>
    <row r="169" spans="1:21" ht="17.25" hidden="1" customHeight="1">
      <c r="I169" s="5" t="str">
        <f t="shared" si="162"/>
        <v/>
      </c>
      <c r="J169" s="12">
        <f t="shared" si="163"/>
        <v>0</v>
      </c>
    </row>
    <row r="170" spans="1:21" ht="9.75" customHeight="1"/>
    <row r="171" spans="1:21" ht="17.25" customHeight="1">
      <c r="L171" s="58" t="str">
        <f>B1</f>
        <v>DIVISION 2</v>
      </c>
      <c r="M171" s="58" t="str">
        <f>C1</f>
        <v>POULE 3</v>
      </c>
      <c r="N171" s="61"/>
      <c r="O171" s="10"/>
      <c r="P171" s="10"/>
      <c r="Q171" s="20" t="s">
        <v>38</v>
      </c>
    </row>
    <row r="172" spans="1:21" hidden="1">
      <c r="K172"/>
      <c r="L172"/>
      <c r="M172" s="44" t="s">
        <v>39</v>
      </c>
      <c r="N172"/>
      <c r="O172"/>
    </row>
    <row r="173" spans="1:21" s="7" customFormat="1" ht="45">
      <c r="K173" s="7" t="s">
        <v>40</v>
      </c>
      <c r="L173" s="45" t="s">
        <v>41</v>
      </c>
      <c r="M173" s="7" t="s">
        <v>42</v>
      </c>
      <c r="N173" s="47" t="s">
        <v>43</v>
      </c>
      <c r="O173" s="47" t="s">
        <v>44</v>
      </c>
      <c r="P173" s="47" t="s">
        <v>23</v>
      </c>
      <c r="Q173" s="47" t="s">
        <v>45</v>
      </c>
      <c r="R173" s="47" t="s">
        <v>46</v>
      </c>
      <c r="S173" s="47" t="s">
        <v>47</v>
      </c>
      <c r="T173" t="s">
        <v>48</v>
      </c>
    </row>
    <row r="174" spans="1:21" ht="18.75" customHeight="1">
      <c r="B174" s="81" t="s">
        <v>49</v>
      </c>
      <c r="C174" s="82"/>
      <c r="K174" s="20">
        <v>1</v>
      </c>
      <c r="L174" s="43" t="s">
        <v>96</v>
      </c>
      <c r="M174" s="42">
        <v>11</v>
      </c>
      <c r="N174" s="4">
        <v>52</v>
      </c>
      <c r="O174" s="4">
        <v>98</v>
      </c>
      <c r="P174" s="4">
        <v>30</v>
      </c>
      <c r="Q174" s="4">
        <v>3</v>
      </c>
      <c r="R174" s="4">
        <v>1</v>
      </c>
      <c r="S174" s="4">
        <v>0</v>
      </c>
      <c r="T174" s="41">
        <v>11052098030</v>
      </c>
      <c r="U174">
        <f>M174</f>
        <v>11</v>
      </c>
    </row>
    <row r="175" spans="1:21">
      <c r="B175" s="82"/>
      <c r="C175" s="82"/>
      <c r="K175" s="20" t="str">
        <f>IF(U175=U174,"-",2)</f>
        <v>-</v>
      </c>
      <c r="L175" s="43" t="s">
        <v>98</v>
      </c>
      <c r="M175" s="42">
        <v>11</v>
      </c>
      <c r="N175" s="4">
        <v>44</v>
      </c>
      <c r="O175" s="4">
        <v>94</v>
      </c>
      <c r="P175" s="4">
        <v>26</v>
      </c>
      <c r="Q175" s="4">
        <v>3</v>
      </c>
      <c r="R175" s="4">
        <v>1</v>
      </c>
      <c r="S175" s="4">
        <v>0</v>
      </c>
      <c r="T175" s="41">
        <v>11044094026</v>
      </c>
      <c r="U175">
        <f t="shared" ref="U175:U181" si="168">M175</f>
        <v>11</v>
      </c>
    </row>
    <row r="176" spans="1:21">
      <c r="B176" s="82"/>
      <c r="C176" s="82"/>
      <c r="K176" s="20">
        <f>IF(U176=U175,"-",3)</f>
        <v>3</v>
      </c>
      <c r="L176" s="43" t="s">
        <v>103</v>
      </c>
      <c r="M176" s="42">
        <v>9</v>
      </c>
      <c r="N176" s="4">
        <v>24</v>
      </c>
      <c r="O176" s="4">
        <v>84</v>
      </c>
      <c r="P176" s="4">
        <v>26</v>
      </c>
      <c r="Q176" s="4">
        <v>2</v>
      </c>
      <c r="R176" s="4">
        <v>1</v>
      </c>
      <c r="S176" s="4">
        <v>1</v>
      </c>
      <c r="T176" s="41">
        <v>9024084026</v>
      </c>
      <c r="U176">
        <f t="shared" si="168"/>
        <v>9</v>
      </c>
    </row>
    <row r="177" spans="2:21">
      <c r="B177" s="82"/>
      <c r="C177" s="82"/>
      <c r="K177" s="20">
        <f>IF(U177=U176,"-",4)</f>
        <v>4</v>
      </c>
      <c r="L177" s="43" t="s">
        <v>101</v>
      </c>
      <c r="M177" s="42">
        <v>7</v>
      </c>
      <c r="N177" s="4">
        <v>20</v>
      </c>
      <c r="O177" s="4">
        <v>82</v>
      </c>
      <c r="P177" s="4">
        <v>25</v>
      </c>
      <c r="Q177" s="4">
        <v>1</v>
      </c>
      <c r="R177" s="4">
        <v>1</v>
      </c>
      <c r="S177" s="4">
        <v>2</v>
      </c>
      <c r="T177" s="41">
        <v>7020082025</v>
      </c>
      <c r="U177">
        <f t="shared" si="168"/>
        <v>7</v>
      </c>
    </row>
    <row r="178" spans="2:21">
      <c r="B178" s="82"/>
      <c r="C178" s="82"/>
      <c r="K178" s="20" t="str">
        <f>IF(U178=U177,"-",5)</f>
        <v>-</v>
      </c>
      <c r="L178" s="43" t="s">
        <v>102</v>
      </c>
      <c r="M178" s="42">
        <v>7</v>
      </c>
      <c r="N178" s="4">
        <v>-12</v>
      </c>
      <c r="O178" s="4">
        <v>66</v>
      </c>
      <c r="P178" s="4">
        <v>21</v>
      </c>
      <c r="Q178" s="4">
        <v>0</v>
      </c>
      <c r="R178" s="4">
        <v>3</v>
      </c>
      <c r="S178" s="4">
        <v>1</v>
      </c>
      <c r="T178" s="41">
        <v>6988066021</v>
      </c>
      <c r="U178">
        <f t="shared" si="168"/>
        <v>7</v>
      </c>
    </row>
    <row r="179" spans="2:21">
      <c r="B179" s="82"/>
      <c r="C179" s="82"/>
      <c r="K179" s="20" t="str">
        <f>IF(U179=U178,"-",6)</f>
        <v>-</v>
      </c>
      <c r="L179" s="43" t="s">
        <v>100</v>
      </c>
      <c r="M179" s="42">
        <v>7</v>
      </c>
      <c r="N179" s="4">
        <v>-24</v>
      </c>
      <c r="O179" s="4">
        <v>60</v>
      </c>
      <c r="P179" s="4">
        <v>18</v>
      </c>
      <c r="Q179" s="4">
        <v>1</v>
      </c>
      <c r="R179" s="4">
        <v>1</v>
      </c>
      <c r="S179" s="4">
        <v>2</v>
      </c>
      <c r="T179" s="41">
        <v>6976060018</v>
      </c>
      <c r="U179">
        <f t="shared" si="168"/>
        <v>7</v>
      </c>
    </row>
    <row r="180" spans="2:21" ht="18.75" customHeight="1">
      <c r="B180" s="83" t="s">
        <v>50</v>
      </c>
      <c r="C180" s="83"/>
      <c r="K180" s="20" t="str">
        <f>IF(U180=U179,"-",7)</f>
        <v>-</v>
      </c>
      <c r="L180" s="43" t="s">
        <v>97</v>
      </c>
      <c r="M180" s="42">
        <v>7</v>
      </c>
      <c r="N180" s="4">
        <v>-28</v>
      </c>
      <c r="O180" s="4">
        <v>58</v>
      </c>
      <c r="P180" s="4">
        <v>18</v>
      </c>
      <c r="Q180" s="4">
        <v>1</v>
      </c>
      <c r="R180" s="4">
        <v>1</v>
      </c>
      <c r="S180" s="4">
        <v>2</v>
      </c>
      <c r="T180" s="41">
        <v>6972058018</v>
      </c>
      <c r="U180">
        <f t="shared" si="168"/>
        <v>7</v>
      </c>
    </row>
    <row r="181" spans="2:21">
      <c r="B181" s="83"/>
      <c r="C181" s="83"/>
      <c r="K181" s="20">
        <f>IF(U181=U180,"-",8)</f>
        <v>8</v>
      </c>
      <c r="L181" s="43" t="s">
        <v>99</v>
      </c>
      <c r="M181" s="42">
        <v>5</v>
      </c>
      <c r="N181" s="4">
        <v>-76</v>
      </c>
      <c r="O181" s="4">
        <v>34</v>
      </c>
      <c r="P181" s="4">
        <v>12</v>
      </c>
      <c r="Q181" s="4">
        <v>0</v>
      </c>
      <c r="R181" s="4">
        <v>1</v>
      </c>
      <c r="S181" s="4">
        <v>3</v>
      </c>
      <c r="T181" s="41">
        <v>4924034012</v>
      </c>
      <c r="U181">
        <f t="shared" si="168"/>
        <v>5</v>
      </c>
    </row>
    <row r="182" spans="2:21" ht="16.5" customHeight="1">
      <c r="B182"/>
      <c r="C182"/>
      <c r="D182"/>
      <c r="E182"/>
      <c r="F182"/>
      <c r="G182"/>
      <c r="H182"/>
      <c r="I182"/>
      <c r="J182"/>
      <c r="L182"/>
      <c r="M182"/>
      <c r="N182"/>
      <c r="O182"/>
    </row>
    <row r="183" spans="2:21" ht="16.5" customHeight="1">
      <c r="C183"/>
      <c r="E183"/>
      <c r="F183"/>
      <c r="G183"/>
      <c r="H183"/>
      <c r="I183"/>
      <c r="J183"/>
      <c r="K183"/>
      <c r="L183"/>
      <c r="M183"/>
      <c r="N183"/>
      <c r="O183"/>
    </row>
    <row r="184" spans="2:21" ht="16.5" customHeight="1"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</row>
    <row r="185" spans="2:21" ht="16.5" customHeight="1"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</row>
    <row r="186" spans="2:21" ht="16.5" customHeight="1">
      <c r="K186"/>
    </row>
    <row r="187" spans="2:21" ht="16.5" customHeight="1">
      <c r="K187"/>
      <c r="L187"/>
      <c r="M187"/>
      <c r="N187"/>
      <c r="O187"/>
    </row>
    <row r="188" spans="2:21" ht="16.5" customHeight="1">
      <c r="L188"/>
      <c r="M188"/>
      <c r="N188"/>
      <c r="O188"/>
    </row>
    <row r="189" spans="2:21" ht="16.5" customHeight="1">
      <c r="L189"/>
      <c r="M189"/>
      <c r="N189"/>
      <c r="O189"/>
    </row>
    <row r="190" spans="2:21" ht="16.5" customHeight="1">
      <c r="L190"/>
      <c r="M190"/>
      <c r="N190"/>
      <c r="O190"/>
    </row>
    <row r="191" spans="2:21" ht="16.5" customHeight="1">
      <c r="L191"/>
      <c r="M191"/>
      <c r="N191"/>
      <c r="O191"/>
    </row>
    <row r="192" spans="2:21" ht="16.5" customHeight="1">
      <c r="L192"/>
      <c r="M192"/>
      <c r="N192"/>
      <c r="O192"/>
    </row>
    <row r="193" spans="2:15" ht="16.5" customHeight="1">
      <c r="L193"/>
      <c r="M193"/>
      <c r="N193"/>
      <c r="O193"/>
    </row>
    <row r="194" spans="2:15" ht="16.5" customHeight="1">
      <c r="L194"/>
      <c r="M194"/>
      <c r="N194"/>
      <c r="O194"/>
    </row>
    <row r="195" spans="2:15" ht="16.5" customHeight="1">
      <c r="L195"/>
      <c r="M195"/>
      <c r="N195"/>
      <c r="O195"/>
    </row>
    <row r="196" spans="2:15" ht="16.5" customHeight="1">
      <c r="B196"/>
      <c r="C196"/>
      <c r="D196"/>
      <c r="E196"/>
      <c r="F196"/>
      <c r="G196"/>
      <c r="H196"/>
      <c r="I196"/>
      <c r="L196"/>
      <c r="M196"/>
      <c r="N196"/>
      <c r="O196"/>
    </row>
    <row r="197" spans="2:15" ht="16.5" customHeight="1">
      <c r="B197"/>
      <c r="C197"/>
      <c r="D197"/>
      <c r="E197"/>
      <c r="F197"/>
      <c r="G197"/>
      <c r="H197"/>
      <c r="I197"/>
      <c r="L197"/>
      <c r="M197"/>
      <c r="N197"/>
      <c r="O197"/>
    </row>
    <row r="198" spans="2:15" ht="16.5" customHeight="1">
      <c r="B198"/>
      <c r="C198"/>
      <c r="D198"/>
      <c r="E198"/>
      <c r="F198"/>
      <c r="G198"/>
      <c r="H198"/>
      <c r="I198"/>
      <c r="L198"/>
      <c r="M198"/>
      <c r="N198"/>
      <c r="O198"/>
    </row>
    <row r="199" spans="2:15" ht="16.5" customHeight="1">
      <c r="B199"/>
      <c r="C199"/>
      <c r="D199"/>
      <c r="E199"/>
      <c r="F199"/>
      <c r="G199"/>
      <c r="H199"/>
      <c r="I199"/>
      <c r="L199"/>
      <c r="M199"/>
      <c r="N199"/>
      <c r="O199"/>
    </row>
    <row r="200" spans="2:15" ht="16.5" customHeight="1">
      <c r="B200"/>
      <c r="C200"/>
      <c r="D200"/>
      <c r="E200"/>
      <c r="F200"/>
      <c r="G200"/>
      <c r="H200"/>
      <c r="I200"/>
      <c r="L200"/>
      <c r="M200"/>
      <c r="N200"/>
      <c r="O200"/>
    </row>
    <row r="201" spans="2:15" ht="16.5" customHeight="1">
      <c r="B201"/>
      <c r="C201"/>
      <c r="D201"/>
      <c r="E201"/>
      <c r="F201"/>
      <c r="G201"/>
      <c r="H201"/>
      <c r="I201"/>
      <c r="L201"/>
      <c r="M201"/>
      <c r="N201"/>
      <c r="O201"/>
    </row>
    <row r="202" spans="2:15" ht="16.5" customHeight="1">
      <c r="B202"/>
      <c r="C202"/>
      <c r="D202"/>
      <c r="E202"/>
      <c r="F202"/>
      <c r="G202"/>
      <c r="H202"/>
      <c r="I202"/>
      <c r="L202"/>
      <c r="M202"/>
      <c r="N202"/>
      <c r="O202"/>
    </row>
    <row r="203" spans="2:15" ht="16.5" customHeight="1">
      <c r="B203"/>
      <c r="C203"/>
      <c r="D203"/>
      <c r="E203"/>
      <c r="F203"/>
      <c r="G203"/>
      <c r="H203"/>
      <c r="I203"/>
      <c r="L203"/>
      <c r="M203"/>
      <c r="N203"/>
      <c r="O203"/>
    </row>
    <row r="204" spans="2:15" ht="16.5" customHeight="1">
      <c r="B204"/>
      <c r="C204"/>
      <c r="D204"/>
      <c r="E204"/>
      <c r="F204"/>
      <c r="G204"/>
      <c r="H204"/>
      <c r="I204"/>
      <c r="L204"/>
      <c r="M204"/>
      <c r="N204"/>
      <c r="O204"/>
    </row>
    <row r="205" spans="2:15" ht="16.5" customHeight="1">
      <c r="B205"/>
      <c r="C205"/>
      <c r="D205"/>
      <c r="E205"/>
      <c r="F205"/>
      <c r="G205"/>
      <c r="H205"/>
      <c r="I205"/>
      <c r="L205"/>
      <c r="M205"/>
      <c r="N205"/>
      <c r="O205"/>
    </row>
    <row r="206" spans="2:15" ht="16.5" customHeight="1">
      <c r="B206"/>
      <c r="C206"/>
      <c r="D206"/>
      <c r="E206"/>
      <c r="F206"/>
      <c r="G206"/>
      <c r="H206"/>
      <c r="I206"/>
      <c r="L206"/>
      <c r="M206"/>
      <c r="N206"/>
      <c r="O206"/>
    </row>
    <row r="207" spans="2:15" ht="16.5" customHeight="1">
      <c r="B207"/>
      <c r="C207"/>
      <c r="D207"/>
      <c r="E207"/>
      <c r="F207"/>
      <c r="G207"/>
      <c r="H207"/>
      <c r="I207"/>
      <c r="L207"/>
      <c r="M207"/>
      <c r="N207"/>
      <c r="O207"/>
    </row>
    <row r="208" spans="2:15" ht="16.5" customHeight="1">
      <c r="B208"/>
      <c r="C208"/>
      <c r="D208"/>
      <c r="E208"/>
      <c r="F208"/>
      <c r="G208"/>
      <c r="H208"/>
      <c r="I208"/>
      <c r="L208"/>
      <c r="M208"/>
      <c r="N208"/>
      <c r="O208"/>
    </row>
    <row r="209" spans="2:15" ht="16.5" customHeight="1">
      <c r="B209"/>
      <c r="C209"/>
      <c r="D209"/>
      <c r="E209"/>
      <c r="F209"/>
      <c r="G209"/>
      <c r="H209"/>
      <c r="I209"/>
      <c r="L209"/>
      <c r="M209"/>
      <c r="N209"/>
      <c r="O209"/>
    </row>
    <row r="210" spans="2:15" ht="16.5" customHeight="1">
      <c r="B210"/>
      <c r="C210"/>
      <c r="D210"/>
      <c r="E210"/>
      <c r="F210"/>
      <c r="G210"/>
      <c r="H210"/>
      <c r="L210"/>
      <c r="M210"/>
      <c r="N210"/>
      <c r="O210"/>
    </row>
    <row r="211" spans="2:15" ht="16.5" customHeight="1">
      <c r="B211"/>
      <c r="C211"/>
      <c r="D211"/>
      <c r="E211"/>
      <c r="F211"/>
      <c r="G211"/>
      <c r="H211"/>
      <c r="L211"/>
      <c r="M211"/>
      <c r="N211"/>
      <c r="O211"/>
    </row>
    <row r="212" spans="2:15" ht="16.5" customHeight="1">
      <c r="B212"/>
      <c r="C212"/>
      <c r="D212"/>
      <c r="E212"/>
      <c r="F212"/>
      <c r="G212"/>
      <c r="H212"/>
      <c r="L212"/>
      <c r="M212"/>
      <c r="N212"/>
      <c r="O212"/>
    </row>
    <row r="213" spans="2:15" ht="16.5" customHeight="1">
      <c r="B213"/>
      <c r="C213"/>
      <c r="D213"/>
      <c r="E213"/>
      <c r="F213"/>
      <c r="G213"/>
      <c r="H213"/>
      <c r="L213"/>
      <c r="M213"/>
      <c r="N213"/>
      <c r="O213"/>
    </row>
    <row r="214" spans="2:15" ht="16.5" customHeight="1">
      <c r="B214"/>
      <c r="C214"/>
      <c r="D214"/>
      <c r="E214"/>
      <c r="F214"/>
      <c r="G214"/>
      <c r="H214"/>
      <c r="L214"/>
      <c r="M214"/>
      <c r="N214"/>
      <c r="O214"/>
    </row>
    <row r="215" spans="2:15" ht="16.5" customHeight="1">
      <c r="B215"/>
      <c r="C215"/>
      <c r="D215"/>
      <c r="E215"/>
      <c r="F215"/>
      <c r="G215"/>
      <c r="H215"/>
      <c r="L215"/>
      <c r="M215"/>
      <c r="N215"/>
      <c r="O215"/>
    </row>
    <row r="216" spans="2:15" ht="16.5" customHeight="1">
      <c r="B216"/>
      <c r="C216"/>
      <c r="D216"/>
      <c r="E216"/>
      <c r="F216"/>
      <c r="G216"/>
      <c r="H216"/>
      <c r="L216"/>
      <c r="M216"/>
      <c r="N216"/>
      <c r="O216"/>
    </row>
    <row r="217" spans="2:15" ht="16.5" customHeight="1">
      <c r="B217"/>
      <c r="C217"/>
      <c r="D217"/>
      <c r="E217"/>
      <c r="F217"/>
      <c r="G217"/>
      <c r="H217"/>
      <c r="L217"/>
      <c r="M217"/>
      <c r="N217"/>
      <c r="O217"/>
    </row>
    <row r="218" spans="2:15" ht="16.5" customHeight="1">
      <c r="B218"/>
      <c r="C218"/>
      <c r="D218"/>
      <c r="E218"/>
      <c r="F218"/>
      <c r="G218"/>
      <c r="H218"/>
      <c r="L218"/>
      <c r="M218"/>
      <c r="N218"/>
      <c r="O218"/>
    </row>
    <row r="219" spans="2:15" ht="16.5" customHeight="1">
      <c r="B219"/>
      <c r="C219"/>
      <c r="D219"/>
      <c r="E219"/>
      <c r="F219"/>
      <c r="G219"/>
      <c r="H219"/>
      <c r="L219"/>
      <c r="M219"/>
      <c r="N219"/>
      <c r="O219"/>
    </row>
    <row r="220" spans="2:15" ht="16.5" customHeight="1">
      <c r="B220"/>
      <c r="C220"/>
      <c r="D220"/>
      <c r="E220"/>
      <c r="F220"/>
      <c r="G220"/>
      <c r="H220"/>
    </row>
    <row r="221" spans="2:15" ht="16.5" customHeight="1">
      <c r="B221"/>
      <c r="C221"/>
      <c r="D221"/>
      <c r="E221"/>
      <c r="F221"/>
      <c r="G221"/>
      <c r="H221"/>
    </row>
    <row r="222" spans="2:15" ht="16.5" customHeight="1">
      <c r="B222"/>
      <c r="C222"/>
      <c r="D222"/>
      <c r="E222"/>
      <c r="F222"/>
      <c r="G222"/>
      <c r="H222"/>
    </row>
    <row r="223" spans="2:15" ht="16.5" customHeight="1">
      <c r="B223"/>
      <c r="C223"/>
      <c r="D223"/>
      <c r="E223"/>
      <c r="F223"/>
      <c r="G223"/>
      <c r="H223"/>
    </row>
    <row r="224" spans="2:15" ht="16.5" customHeight="1">
      <c r="B224"/>
      <c r="C224"/>
      <c r="D224"/>
      <c r="E224"/>
      <c r="F224"/>
      <c r="G224"/>
      <c r="H224"/>
    </row>
    <row r="225" spans="2:8" ht="16.5" customHeight="1">
      <c r="B225"/>
      <c r="C225"/>
      <c r="D225"/>
      <c r="E225"/>
      <c r="F225"/>
      <c r="G225"/>
      <c r="H225"/>
    </row>
    <row r="226" spans="2:8" ht="16.5" customHeight="1">
      <c r="B226"/>
      <c r="C226"/>
      <c r="D226"/>
      <c r="E226"/>
      <c r="F226"/>
      <c r="G226"/>
      <c r="H226"/>
    </row>
    <row r="227" spans="2:8" ht="16.5" customHeight="1">
      <c r="B227"/>
      <c r="C227"/>
      <c r="D227"/>
      <c r="E227"/>
      <c r="F227"/>
      <c r="G227"/>
      <c r="H227"/>
    </row>
    <row r="228" spans="2:8" ht="16.5" customHeight="1">
      <c r="B228"/>
      <c r="C228"/>
      <c r="D228"/>
      <c r="E228"/>
      <c r="F228"/>
      <c r="G228"/>
      <c r="H228"/>
    </row>
    <row r="229" spans="2:8" ht="16.5" customHeight="1">
      <c r="B229"/>
      <c r="C229"/>
      <c r="D229"/>
      <c r="E229"/>
      <c r="F229"/>
      <c r="G229"/>
      <c r="H229"/>
    </row>
    <row r="230" spans="2:8" ht="16.5" customHeight="1">
      <c r="B230"/>
      <c r="C230"/>
      <c r="D230"/>
      <c r="E230"/>
      <c r="F230"/>
      <c r="G230"/>
      <c r="H230"/>
    </row>
    <row r="231" spans="2:8" ht="16.5" customHeight="1">
      <c r="B231"/>
      <c r="C231"/>
      <c r="D231"/>
      <c r="E231"/>
      <c r="F231"/>
      <c r="G231"/>
      <c r="H231"/>
    </row>
    <row r="232" spans="2:8" ht="16.5" customHeight="1">
      <c r="B232"/>
      <c r="C232"/>
      <c r="D232"/>
      <c r="E232"/>
      <c r="F232"/>
      <c r="G232"/>
      <c r="H232"/>
    </row>
    <row r="233" spans="2:8" ht="16.5" customHeight="1">
      <c r="B233"/>
      <c r="C233"/>
      <c r="D233"/>
      <c r="E233"/>
      <c r="F233"/>
      <c r="G233"/>
      <c r="H233"/>
    </row>
    <row r="234" spans="2:8" ht="16.5" customHeight="1">
      <c r="B234"/>
      <c r="C234"/>
      <c r="D234"/>
      <c r="E234"/>
      <c r="F234"/>
      <c r="G234"/>
    </row>
    <row r="235" spans="2:8" ht="16.5" customHeight="1">
      <c r="B235"/>
      <c r="C235"/>
      <c r="D235"/>
      <c r="E235"/>
      <c r="F235"/>
      <c r="G235"/>
    </row>
    <row r="236" spans="2:8" ht="16.5" customHeight="1">
      <c r="B236"/>
      <c r="C236"/>
      <c r="D236"/>
      <c r="E236"/>
      <c r="F236"/>
      <c r="G236"/>
    </row>
    <row r="237" spans="2:8" ht="16.5" customHeight="1">
      <c r="B237"/>
      <c r="C237"/>
      <c r="D237"/>
      <c r="E237"/>
      <c r="F237"/>
      <c r="G237"/>
    </row>
    <row r="238" spans="2:8" ht="16.5" customHeight="1">
      <c r="B238"/>
      <c r="C238"/>
      <c r="D238"/>
      <c r="E238"/>
      <c r="F238"/>
      <c r="G238"/>
    </row>
    <row r="239" spans="2:8" ht="16.5" customHeight="1">
      <c r="B239"/>
      <c r="C239"/>
      <c r="D239"/>
      <c r="E239"/>
      <c r="F239"/>
      <c r="G239"/>
    </row>
    <row r="240" spans="2:8" ht="16.5" customHeight="1">
      <c r="B240"/>
      <c r="C240"/>
      <c r="D240"/>
      <c r="E240"/>
      <c r="F240"/>
      <c r="G240"/>
    </row>
    <row r="241" spans="2:7" ht="16.5" customHeight="1">
      <c r="B241"/>
      <c r="C241"/>
      <c r="D241"/>
      <c r="E241"/>
      <c r="F241"/>
      <c r="G241"/>
    </row>
    <row r="242" spans="2:7">
      <c r="B242"/>
      <c r="C242"/>
      <c r="D242"/>
      <c r="E242"/>
      <c r="F242"/>
      <c r="G242"/>
    </row>
    <row r="243" spans="2:7" ht="18.75" hidden="1" customHeight="1">
      <c r="B243"/>
      <c r="C243"/>
      <c r="D243"/>
      <c r="E243"/>
      <c r="F243"/>
      <c r="G243"/>
    </row>
    <row r="244" spans="2:7">
      <c r="B244"/>
      <c r="C244"/>
      <c r="D244"/>
      <c r="E244"/>
      <c r="F244"/>
      <c r="G244"/>
    </row>
    <row r="245" spans="2:7">
      <c r="B245"/>
      <c r="C245"/>
      <c r="D245"/>
      <c r="E245"/>
      <c r="F245"/>
      <c r="G245"/>
    </row>
    <row r="246" spans="2:7">
      <c r="B246"/>
      <c r="C246"/>
      <c r="D246"/>
      <c r="E246"/>
      <c r="F246"/>
      <c r="G246"/>
    </row>
    <row r="247" spans="2:7">
      <c r="B247"/>
      <c r="C247"/>
      <c r="D247"/>
      <c r="E247"/>
      <c r="F247"/>
      <c r="G247"/>
    </row>
    <row r="248" spans="2:7">
      <c r="B248"/>
      <c r="C248"/>
      <c r="D248"/>
      <c r="E248"/>
      <c r="F248"/>
      <c r="G248"/>
    </row>
    <row r="249" spans="2:7">
      <c r="B249"/>
      <c r="C249"/>
      <c r="D249"/>
      <c r="E249"/>
      <c r="F249"/>
      <c r="G249"/>
    </row>
    <row r="250" spans="2:7">
      <c r="B250"/>
      <c r="C250"/>
      <c r="D250"/>
      <c r="E250"/>
      <c r="F250"/>
      <c r="G250"/>
    </row>
    <row r="251" spans="2:7">
      <c r="B251"/>
      <c r="C251"/>
      <c r="D251"/>
      <c r="E251"/>
      <c r="F251"/>
    </row>
    <row r="252" spans="2:7">
      <c r="B252"/>
      <c r="C252"/>
      <c r="D252"/>
      <c r="E252"/>
      <c r="F252"/>
    </row>
    <row r="253" spans="2:7">
      <c r="B253"/>
      <c r="C253"/>
      <c r="D253"/>
      <c r="E253"/>
      <c r="F253"/>
    </row>
    <row r="254" spans="2:7">
      <c r="B254"/>
      <c r="C254"/>
      <c r="D254"/>
      <c r="E254"/>
      <c r="F254"/>
    </row>
    <row r="255" spans="2:7">
      <c r="B255"/>
      <c r="C255"/>
      <c r="D255"/>
      <c r="E255"/>
      <c r="F255"/>
    </row>
    <row r="256" spans="2:7">
      <c r="B256"/>
      <c r="C256"/>
      <c r="D256"/>
      <c r="E256"/>
      <c r="F256"/>
    </row>
    <row r="257" spans="2:6">
      <c r="B257"/>
      <c r="C257"/>
      <c r="D257"/>
      <c r="E257"/>
      <c r="F257"/>
    </row>
    <row r="258" spans="2:6">
      <c r="B258"/>
      <c r="C258"/>
      <c r="D258"/>
      <c r="E258"/>
      <c r="F258"/>
    </row>
    <row r="259" spans="2:6">
      <c r="B259"/>
      <c r="C259"/>
      <c r="D259"/>
      <c r="E259"/>
      <c r="F259"/>
    </row>
    <row r="260" spans="2:6">
      <c r="B260"/>
      <c r="C260"/>
      <c r="D260"/>
      <c r="E260"/>
      <c r="F260"/>
    </row>
    <row r="261" spans="2:6">
      <c r="B261"/>
      <c r="C261"/>
      <c r="D261"/>
      <c r="E261"/>
      <c r="F261"/>
    </row>
    <row r="262" spans="2:6">
      <c r="B262"/>
      <c r="C262"/>
      <c r="D262"/>
      <c r="E262"/>
      <c r="F262"/>
    </row>
    <row r="263" spans="2:6">
      <c r="B263"/>
      <c r="C263"/>
      <c r="D263"/>
      <c r="E263"/>
      <c r="F263"/>
    </row>
    <row r="264" spans="2:6">
      <c r="B264"/>
      <c r="C264"/>
      <c r="D264"/>
      <c r="E264"/>
    </row>
    <row r="265" spans="2:6">
      <c r="B265"/>
      <c r="C265"/>
      <c r="D265"/>
      <c r="E265"/>
    </row>
    <row r="266" spans="2:6">
      <c r="B266"/>
      <c r="C266"/>
      <c r="D266"/>
      <c r="E266"/>
    </row>
    <row r="267" spans="2:6">
      <c r="B267"/>
      <c r="C267"/>
      <c r="D267"/>
      <c r="E267"/>
    </row>
    <row r="268" spans="2:6">
      <c r="B268"/>
      <c r="C268"/>
      <c r="D268"/>
      <c r="E268"/>
    </row>
    <row r="269" spans="2:6">
      <c r="B269"/>
      <c r="C269"/>
      <c r="D269"/>
      <c r="E269"/>
    </row>
    <row r="270" spans="2:6">
      <c r="B270"/>
      <c r="C270"/>
      <c r="D270"/>
      <c r="E270"/>
    </row>
    <row r="271" spans="2:6">
      <c r="B271"/>
      <c r="C271"/>
      <c r="D271"/>
      <c r="E271"/>
    </row>
    <row r="272" spans="2:6">
      <c r="B272"/>
      <c r="C272"/>
      <c r="D272"/>
      <c r="E272"/>
    </row>
    <row r="273" spans="2:5">
      <c r="B273"/>
      <c r="C273"/>
      <c r="D273"/>
      <c r="E273"/>
    </row>
    <row r="274" spans="2:5">
      <c r="B274"/>
      <c r="C274"/>
      <c r="D274"/>
      <c r="E274"/>
    </row>
    <row r="275" spans="2:5">
      <c r="B275"/>
      <c r="C275"/>
      <c r="D275"/>
      <c r="E275"/>
    </row>
    <row r="276" spans="2:5">
      <c r="B276"/>
      <c r="C276"/>
      <c r="D276"/>
      <c r="E276"/>
    </row>
    <row r="277" spans="2:5">
      <c r="B277"/>
      <c r="C277"/>
      <c r="D277"/>
      <c r="E277"/>
    </row>
    <row r="278" spans="2:5">
      <c r="B278"/>
      <c r="C278"/>
      <c r="D278"/>
      <c r="E278"/>
    </row>
    <row r="279" spans="2:5">
      <c r="B279"/>
      <c r="C279"/>
      <c r="D279"/>
      <c r="E279"/>
    </row>
    <row r="280" spans="2:5">
      <c r="B280"/>
      <c r="C280"/>
      <c r="D280"/>
      <c r="E280"/>
    </row>
    <row r="281" spans="2:5">
      <c r="B281"/>
      <c r="C281"/>
      <c r="D281"/>
      <c r="E281"/>
    </row>
    <row r="282" spans="2:5">
      <c r="B282"/>
      <c r="C282"/>
      <c r="D282"/>
      <c r="E282"/>
    </row>
    <row r="283" spans="2:5">
      <c r="B283"/>
      <c r="C283"/>
      <c r="D283"/>
      <c r="E283"/>
    </row>
    <row r="284" spans="2:5">
      <c r="B284"/>
      <c r="C284"/>
      <c r="D284"/>
      <c r="E284"/>
    </row>
    <row r="285" spans="2:5">
      <c r="B285"/>
      <c r="C285"/>
      <c r="D285"/>
      <c r="E285"/>
    </row>
    <row r="286" spans="2:5">
      <c r="B286"/>
      <c r="C286"/>
      <c r="D286"/>
      <c r="E286"/>
    </row>
    <row r="287" spans="2:5">
      <c r="B287"/>
      <c r="C287"/>
      <c r="D287"/>
      <c r="E287"/>
    </row>
    <row r="288" spans="2:5">
      <c r="B288"/>
      <c r="C288"/>
      <c r="D288"/>
      <c r="E288"/>
    </row>
    <row r="289" spans="2:5">
      <c r="B289"/>
      <c r="C289"/>
      <c r="D289"/>
      <c r="E289"/>
    </row>
    <row r="290" spans="2:5">
      <c r="B290"/>
      <c r="C290"/>
      <c r="D290"/>
      <c r="E290"/>
    </row>
    <row r="291" spans="2:5">
      <c r="B291"/>
      <c r="C291"/>
      <c r="D291"/>
      <c r="E291"/>
    </row>
    <row r="292" spans="2:5">
      <c r="B292"/>
      <c r="C292"/>
      <c r="D292"/>
      <c r="E292"/>
    </row>
    <row r="293" spans="2:5">
      <c r="B293"/>
      <c r="C293"/>
      <c r="D293"/>
      <c r="E293"/>
    </row>
    <row r="294" spans="2:5">
      <c r="B294"/>
      <c r="C294"/>
      <c r="D294"/>
      <c r="E294"/>
    </row>
    <row r="295" spans="2:5">
      <c r="B295"/>
      <c r="C295"/>
      <c r="D295"/>
      <c r="E295"/>
    </row>
    <row r="296" spans="2:5">
      <c r="B296"/>
      <c r="C296"/>
      <c r="D296"/>
      <c r="E296"/>
    </row>
    <row r="297" spans="2:5">
      <c r="B297"/>
      <c r="C297"/>
      <c r="D297"/>
      <c r="E297"/>
    </row>
    <row r="298" spans="2:5">
      <c r="B298"/>
      <c r="C298"/>
      <c r="D298"/>
      <c r="E298"/>
    </row>
    <row r="299" spans="2:5">
      <c r="B299"/>
      <c r="C299"/>
      <c r="D299"/>
      <c r="E299"/>
    </row>
    <row r="300" spans="2:5">
      <c r="B300"/>
      <c r="C300"/>
      <c r="D300"/>
      <c r="E300"/>
    </row>
    <row r="301" spans="2:5">
      <c r="B301"/>
      <c r="C301"/>
      <c r="D301"/>
    </row>
    <row r="302" spans="2:5">
      <c r="B302"/>
      <c r="C302"/>
      <c r="D302"/>
    </row>
    <row r="303" spans="2:5">
      <c r="B303"/>
      <c r="C303"/>
      <c r="D303"/>
    </row>
    <row r="304" spans="2:5">
      <c r="B304"/>
      <c r="C304"/>
      <c r="D304"/>
    </row>
    <row r="305" spans="2:4">
      <c r="B305"/>
      <c r="C305"/>
      <c r="D305"/>
    </row>
    <row r="306" spans="2:4">
      <c r="B306"/>
      <c r="C306"/>
      <c r="D306"/>
    </row>
    <row r="307" spans="2:4">
      <c r="B307"/>
      <c r="C307"/>
      <c r="D307"/>
    </row>
    <row r="308" spans="2:4">
      <c r="B308"/>
      <c r="C308"/>
      <c r="D308"/>
    </row>
    <row r="309" spans="2:4">
      <c r="B309"/>
      <c r="C309"/>
      <c r="D309"/>
    </row>
    <row r="310" spans="2:4">
      <c r="B310"/>
      <c r="C310"/>
      <c r="D310"/>
    </row>
    <row r="311" spans="2:4">
      <c r="B311"/>
      <c r="C311"/>
      <c r="D311"/>
    </row>
    <row r="312" spans="2:4">
      <c r="B312"/>
      <c r="C312"/>
      <c r="D312"/>
    </row>
    <row r="313" spans="2:4">
      <c r="B313"/>
      <c r="C313"/>
      <c r="D313"/>
    </row>
    <row r="314" spans="2:4">
      <c r="B314"/>
      <c r="C314"/>
      <c r="D314"/>
    </row>
    <row r="315" spans="2:4">
      <c r="B315"/>
      <c r="C315"/>
      <c r="D315"/>
    </row>
    <row r="316" spans="2:4">
      <c r="B316"/>
      <c r="C316"/>
      <c r="D316"/>
    </row>
    <row r="317" spans="2:4">
      <c r="B317"/>
      <c r="C317"/>
      <c r="D317"/>
    </row>
    <row r="318" spans="2:4">
      <c r="B318"/>
      <c r="C318"/>
      <c r="D318"/>
    </row>
    <row r="319" spans="2:4">
      <c r="B319"/>
      <c r="C319"/>
      <c r="D319"/>
    </row>
    <row r="320" spans="2:4">
      <c r="B320"/>
      <c r="C320"/>
      <c r="D320"/>
    </row>
    <row r="321" spans="2:4">
      <c r="B321"/>
      <c r="C321"/>
      <c r="D321"/>
    </row>
    <row r="322" spans="2:4">
      <c r="B322"/>
      <c r="C322"/>
      <c r="D322"/>
    </row>
    <row r="323" spans="2:4">
      <c r="B323"/>
      <c r="C323"/>
      <c r="D323"/>
    </row>
    <row r="324" spans="2:4">
      <c r="B324"/>
      <c r="C324"/>
      <c r="D324"/>
    </row>
    <row r="325" spans="2:4">
      <c r="B325"/>
      <c r="C325"/>
      <c r="D325"/>
    </row>
    <row r="326" spans="2:4">
      <c r="B326"/>
      <c r="C326"/>
      <c r="D326"/>
    </row>
    <row r="327" spans="2:4">
      <c r="B327"/>
      <c r="C327"/>
      <c r="D327"/>
    </row>
    <row r="328" spans="2:4">
      <c r="B328"/>
      <c r="C328"/>
      <c r="D328"/>
    </row>
    <row r="329" spans="2:4">
      <c r="B329"/>
      <c r="C329"/>
      <c r="D329"/>
    </row>
    <row r="330" spans="2:4">
      <c r="B330"/>
      <c r="C330"/>
      <c r="D330"/>
    </row>
    <row r="331" spans="2:4">
      <c r="B331"/>
      <c r="C331"/>
      <c r="D331"/>
    </row>
    <row r="332" spans="2:4">
      <c r="B332"/>
      <c r="C332"/>
      <c r="D332"/>
    </row>
    <row r="333" spans="2:4">
      <c r="B333"/>
      <c r="C333"/>
      <c r="D333"/>
    </row>
    <row r="334" spans="2:4">
      <c r="B334"/>
      <c r="C334"/>
      <c r="D334"/>
    </row>
    <row r="335" spans="2:4">
      <c r="B335"/>
      <c r="C335"/>
      <c r="D335"/>
    </row>
    <row r="336" spans="2:4">
      <c r="B336"/>
      <c r="C336"/>
      <c r="D336"/>
    </row>
    <row r="337" spans="2:4">
      <c r="B337"/>
      <c r="C337"/>
      <c r="D337"/>
    </row>
    <row r="338" spans="2:4">
      <c r="B338"/>
      <c r="C338"/>
    </row>
    <row r="339" spans="2:4">
      <c r="B339"/>
      <c r="C339"/>
    </row>
    <row r="340" spans="2:4">
      <c r="B340"/>
      <c r="C340"/>
    </row>
    <row r="341" spans="2:4">
      <c r="B341"/>
      <c r="C341"/>
    </row>
    <row r="342" spans="2:4">
      <c r="B342"/>
      <c r="C342"/>
    </row>
    <row r="343" spans="2:4">
      <c r="B343"/>
      <c r="C343"/>
    </row>
    <row r="344" spans="2:4">
      <c r="B344"/>
      <c r="C344"/>
    </row>
    <row r="345" spans="2:4">
      <c r="B345"/>
      <c r="C345"/>
    </row>
    <row r="346" spans="2:4">
      <c r="B346"/>
      <c r="C346"/>
    </row>
    <row r="347" spans="2:4">
      <c r="B347"/>
      <c r="C347"/>
    </row>
    <row r="348" spans="2:4">
      <c r="B348"/>
      <c r="C348"/>
    </row>
    <row r="349" spans="2:4">
      <c r="B349"/>
      <c r="C349"/>
    </row>
    <row r="350" spans="2:4">
      <c r="B350"/>
      <c r="C350"/>
    </row>
    <row r="351" spans="2:4">
      <c r="B351"/>
      <c r="C351"/>
    </row>
    <row r="352" spans="2:4">
      <c r="B352"/>
      <c r="C352"/>
    </row>
    <row r="353" spans="2:3">
      <c r="B353"/>
      <c r="C353"/>
    </row>
    <row r="354" spans="2:3">
      <c r="B354"/>
      <c r="C354"/>
    </row>
    <row r="355" spans="2:3">
      <c r="B355"/>
      <c r="C355"/>
    </row>
    <row r="356" spans="2:3">
      <c r="B356"/>
      <c r="C356"/>
    </row>
    <row r="357" spans="2:3">
      <c r="B357"/>
      <c r="C357"/>
    </row>
    <row r="358" spans="2:3">
      <c r="B358"/>
      <c r="C358"/>
    </row>
    <row r="359" spans="2:3">
      <c r="B359"/>
      <c r="C359"/>
    </row>
    <row r="360" spans="2:3">
      <c r="B360"/>
      <c r="C360"/>
    </row>
    <row r="361" spans="2:3">
      <c r="B361"/>
      <c r="C361"/>
    </row>
    <row r="362" spans="2:3">
      <c r="B362"/>
    </row>
    <row r="363" spans="2:3">
      <c r="B363"/>
    </row>
    <row r="364" spans="2:3">
      <c r="B364"/>
    </row>
    <row r="365" spans="2:3">
      <c r="B365"/>
    </row>
    <row r="366" spans="2:3">
      <c r="B366"/>
    </row>
    <row r="367" spans="2:3">
      <c r="B367"/>
    </row>
    <row r="368" spans="2:3">
      <c r="B368"/>
    </row>
    <row r="369" spans="2:2">
      <c r="B369"/>
    </row>
    <row r="370" spans="2:2">
      <c r="B370"/>
    </row>
    <row r="371" spans="2:2">
      <c r="B371"/>
    </row>
    <row r="372" spans="2:2">
      <c r="B372"/>
    </row>
    <row r="373" spans="2:2">
      <c r="B373"/>
    </row>
    <row r="374" spans="2:2">
      <c r="B374"/>
    </row>
    <row r="375" spans="2:2">
      <c r="B375"/>
    </row>
    <row r="376" spans="2:2">
      <c r="B376"/>
    </row>
    <row r="377" spans="2:2">
      <c r="B377"/>
    </row>
    <row r="378" spans="2:2">
      <c r="B378"/>
    </row>
    <row r="379" spans="2:2">
      <c r="B379"/>
    </row>
    <row r="380" spans="2:2">
      <c r="B380"/>
    </row>
    <row r="381" spans="2:2">
      <c r="B381"/>
    </row>
    <row r="382" spans="2:2">
      <c r="B382"/>
    </row>
    <row r="383" spans="2:2">
      <c r="B383"/>
    </row>
    <row r="384" spans="2:2">
      <c r="B384"/>
    </row>
    <row r="385" spans="2:2">
      <c r="B385"/>
    </row>
    <row r="386" spans="2:2">
      <c r="B386"/>
    </row>
  </sheetData>
  <mergeCells count="16">
    <mergeCell ref="B174:C179"/>
    <mergeCell ref="B180:C181"/>
    <mergeCell ref="A81:A84"/>
    <mergeCell ref="A39:A42"/>
    <mergeCell ref="A3:A6"/>
    <mergeCell ref="A9:A12"/>
    <mergeCell ref="A15:A18"/>
    <mergeCell ref="A21:A24"/>
    <mergeCell ref="A63:A66"/>
    <mergeCell ref="A69:A72"/>
    <mergeCell ref="A75:A78"/>
    <mergeCell ref="A27:A30"/>
    <mergeCell ref="A33:A36"/>
    <mergeCell ref="A45:A48"/>
    <mergeCell ref="A51:A54"/>
    <mergeCell ref="A57:A60"/>
  </mergeCells>
  <conditionalFormatting sqref="G2:G84">
    <cfRule type="cellIs" dxfId="137" priority="47" operator="equal">
      <formula>1</formula>
    </cfRule>
  </conditionalFormatting>
  <conditionalFormatting sqref="F2:F84">
    <cfRule type="cellIs" dxfId="136" priority="46" operator="equal">
      <formula>1</formula>
    </cfRule>
  </conditionalFormatting>
  <conditionalFormatting sqref="H2:H84">
    <cfRule type="cellIs" dxfId="135" priority="45" operator="equal">
      <formula>1</formula>
    </cfRule>
  </conditionalFormatting>
  <conditionalFormatting sqref="H2:H84">
    <cfRule type="cellIs" dxfId="134" priority="41" operator="equal">
      <formula>1</formula>
    </cfRule>
  </conditionalFormatting>
  <conditionalFormatting sqref="C74:C78 C38:C42 C44:C48 C50:C54 C56:C60 C62:C66 C80:C84 C68:C72 C26:C30 C32:C36">
    <cfRule type="cellIs" dxfId="133" priority="38" operator="between">
      <formula>0</formula>
      <formula>17</formula>
    </cfRule>
    <cfRule type="cellIs" dxfId="132" priority="39" operator="between">
      <formula>18</formula>
      <formula>18</formula>
    </cfRule>
    <cfRule type="cellIs" dxfId="131" priority="40" operator="between">
      <formula>19</formula>
      <formula>36</formula>
    </cfRule>
  </conditionalFormatting>
  <conditionalFormatting sqref="C20:C24 C8:C12 C14:C18">
    <cfRule type="cellIs" dxfId="130" priority="35" operator="between">
      <formula>0</formula>
      <formula>17</formula>
    </cfRule>
    <cfRule type="cellIs" dxfId="129" priority="36" operator="between">
      <formula>18</formula>
      <formula>18</formula>
    </cfRule>
    <cfRule type="cellIs" dxfId="128" priority="37" operator="between">
      <formula>19</formula>
      <formula>36</formula>
    </cfRule>
  </conditionalFormatting>
  <conditionalFormatting sqref="C14:C18 C2:C6 C8:C12">
    <cfRule type="cellIs" dxfId="127" priority="32" operator="between">
      <formula>0</formula>
      <formula>17</formula>
    </cfRule>
    <cfRule type="cellIs" dxfId="126" priority="33" operator="between">
      <formula>18</formula>
      <formula>18</formula>
    </cfRule>
    <cfRule type="cellIs" dxfId="125" priority="34" operator="between">
      <formula>19</formula>
      <formula>36</formula>
    </cfRule>
  </conditionalFormatting>
  <conditionalFormatting sqref="M74:M78 M38:M42 M44:M48 M50:M54 M56:M60 M62:M66 M80:M84 M68:M72 M26:M30 M32:M36">
    <cfRule type="cellIs" dxfId="124" priority="29" operator="between">
      <formula>0</formula>
      <formula>17</formula>
    </cfRule>
    <cfRule type="cellIs" dxfId="123" priority="30" operator="between">
      <formula>18</formula>
      <formula>18</formula>
    </cfRule>
    <cfRule type="cellIs" dxfId="122" priority="31" operator="between">
      <formula>19</formula>
      <formula>36</formula>
    </cfRule>
  </conditionalFormatting>
  <conditionalFormatting sqref="M20:M24 M8:M12 M14:M18">
    <cfRule type="cellIs" dxfId="121" priority="26" operator="between">
      <formula>0</formula>
      <formula>17</formula>
    </cfRule>
    <cfRule type="cellIs" dxfId="120" priority="27" operator="between">
      <formula>18</formula>
      <formula>18</formula>
    </cfRule>
    <cfRule type="cellIs" dxfId="119" priority="28" operator="between">
      <formula>19</formula>
      <formula>36</formula>
    </cfRule>
  </conditionalFormatting>
  <conditionalFormatting sqref="M14:M18 M2:M6 M8:M12">
    <cfRule type="cellIs" dxfId="118" priority="23" operator="between">
      <formula>0</formula>
      <formula>17</formula>
    </cfRule>
    <cfRule type="cellIs" dxfId="117" priority="24" operator="between">
      <formula>18</formula>
      <formula>18</formula>
    </cfRule>
    <cfRule type="cellIs" dxfId="116" priority="25" operator="between">
      <formula>19</formula>
      <formula>36</formula>
    </cfRule>
  </conditionalFormatting>
  <conditionalFormatting sqref="G2:G6 G8:G12 G14:G18 G20:G30 G32:G48 G50:G60 G68:G72 G62:G66 G74:G78 G80:G84">
    <cfRule type="cellIs" dxfId="115" priority="22" operator="equal">
      <formula>1</formula>
    </cfRule>
  </conditionalFormatting>
  <conditionalFormatting sqref="F2:F6 F8:F12 F14:F18 F20:F30 F32:F48 F50:F60 F68:F72 F62:F66 F74:F78 F80:F84">
    <cfRule type="cellIs" dxfId="114" priority="21" operator="equal">
      <formula>1</formula>
    </cfRule>
  </conditionalFormatting>
  <conditionalFormatting sqref="H2:H6 H8:H12 H14:H18 H20:H30 H32:H48 H50:H60 H68:H72 H62:H66 H74:H78 H80:H84">
    <cfRule type="cellIs" dxfId="113" priority="20" operator="equal">
      <formula>1</formula>
    </cfRule>
  </conditionalFormatting>
  <conditionalFormatting sqref="H2:H6 H8:H12 H14:H18 H20:H30 H32:H48 H50:H60 H68:H72 H62:H66 H74:H78 H80:H84">
    <cfRule type="cellIs" dxfId="112" priority="19" operator="equal">
      <formula>1</formula>
    </cfRule>
  </conditionalFormatting>
  <conditionalFormatting sqref="C74:C78 C38:C42 C44:C48 C50:C54 C56:C60 C62:C66 C80:C84 C68:C72 C26:C30 C32:C36">
    <cfRule type="cellIs" dxfId="111" priority="16" operator="between">
      <formula>0</formula>
      <formula>17</formula>
    </cfRule>
    <cfRule type="cellIs" dxfId="110" priority="17" operator="between">
      <formula>18</formula>
      <formula>18</formula>
    </cfRule>
    <cfRule type="cellIs" dxfId="109" priority="18" operator="between">
      <formula>19</formula>
      <formula>36</formula>
    </cfRule>
  </conditionalFormatting>
  <conditionalFormatting sqref="C20:C24 C8:C12 C14:C18">
    <cfRule type="cellIs" dxfId="108" priority="13" operator="between">
      <formula>0</formula>
      <formula>17</formula>
    </cfRule>
    <cfRule type="cellIs" dxfId="107" priority="14" operator="between">
      <formula>18</formula>
      <formula>18</formula>
    </cfRule>
    <cfRule type="cellIs" dxfId="106" priority="15" operator="between">
      <formula>19</formula>
      <formula>36</formula>
    </cfRule>
  </conditionalFormatting>
  <conditionalFormatting sqref="C14:C18 C2:C6 C8:C12">
    <cfRule type="cellIs" dxfId="105" priority="10" operator="between">
      <formula>0</formula>
      <formula>17</formula>
    </cfRule>
    <cfRule type="cellIs" dxfId="104" priority="11" operator="between">
      <formula>18</formula>
      <formula>18</formula>
    </cfRule>
    <cfRule type="cellIs" dxfId="103" priority="12" operator="between">
      <formula>19</formula>
      <formula>36</formula>
    </cfRule>
  </conditionalFormatting>
  <conditionalFormatting sqref="M74:M78 M38:M42 M44:M48 M50:M54 M56:M60 M62:M66 M80:M84 M68:M72 M26:M30 M32:M36">
    <cfRule type="cellIs" dxfId="102" priority="7" operator="between">
      <formula>0</formula>
      <formula>17</formula>
    </cfRule>
    <cfRule type="cellIs" dxfId="101" priority="8" operator="between">
      <formula>18</formula>
      <formula>18</formula>
    </cfRule>
    <cfRule type="cellIs" dxfId="100" priority="9" operator="between">
      <formula>19</formula>
      <formula>36</formula>
    </cfRule>
  </conditionalFormatting>
  <conditionalFormatting sqref="M20:M24 M8:M12 M14:M18">
    <cfRule type="cellIs" dxfId="99" priority="4" operator="between">
      <formula>0</formula>
      <formula>17</formula>
    </cfRule>
    <cfRule type="cellIs" dxfId="98" priority="5" operator="between">
      <formula>18</formula>
      <formula>18</formula>
    </cfRule>
    <cfRule type="cellIs" dxfId="97" priority="6" operator="between">
      <formula>19</formula>
      <formula>36</formula>
    </cfRule>
  </conditionalFormatting>
  <conditionalFormatting sqref="M14:M18 M2:M6 M8:M12">
    <cfRule type="cellIs" dxfId="96" priority="1" operator="between">
      <formula>0</formula>
      <formula>17</formula>
    </cfRule>
    <cfRule type="cellIs" dxfId="95" priority="2" operator="between">
      <formula>18</formula>
      <formula>18</formula>
    </cfRule>
    <cfRule type="cellIs" dxfId="94" priority="3" operator="between">
      <formula>19</formula>
      <formula>36</formula>
    </cfRule>
  </conditionalFormatting>
  <pageMargins left="0.39370078740157483" right="0.27559055118110237" top="0.35433070866141736" bottom="0.15748031496062992" header="0.31496062992125984" footer="0.31496062992125984"/>
  <pageSetup paperSize="9" scale="68" fitToHeight="2" orientation="portrait" r:id="rId2"/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V386"/>
  <sheetViews>
    <sheetView topLeftCell="A39" zoomScaleNormal="100" workbookViewId="0" xr3:uid="{85D5C41F-068E-5C55-9968-509E7C2A5619}">
      <selection activeCell="Q182" sqref="Q182"/>
    </sheetView>
  </sheetViews>
  <sheetFormatPr defaultColWidth="11.42578125" defaultRowHeight="18.75"/>
  <cols>
    <col min="1" max="1" width="9.7109375" style="10" customWidth="1"/>
    <col min="2" max="2" width="18.5703125" style="3" customWidth="1"/>
    <col min="3" max="3" width="10.85546875" style="20" customWidth="1"/>
    <col min="4" max="4" width="11.85546875" style="10" customWidth="1"/>
    <col min="5" max="10" width="7.7109375" style="10" hidden="1" customWidth="1"/>
    <col min="11" max="11" width="6" style="10" customWidth="1"/>
    <col min="12" max="12" width="17.140625" style="10" customWidth="1"/>
    <col min="13" max="13" width="7.85546875" style="20" customWidth="1"/>
    <col min="14" max="14" width="10.5703125" style="3" customWidth="1"/>
    <col min="15" max="15" width="5.85546875" style="29" customWidth="1"/>
    <col min="16" max="16" width="6.28515625" customWidth="1"/>
    <col min="17" max="19" width="5.28515625" customWidth="1"/>
    <col min="20" max="20" width="10" hidden="1" customWidth="1"/>
    <col min="21" max="21" width="6.7109375" hidden="1" customWidth="1"/>
    <col min="22" max="23" width="7.28515625" customWidth="1"/>
    <col min="24" max="24" width="15.28515625" customWidth="1"/>
    <col min="25" max="26" width="12.28515625" customWidth="1"/>
    <col min="27" max="27" width="12" customWidth="1"/>
    <col min="28" max="28" width="25" customWidth="1"/>
    <col min="29" max="29" width="13.140625" customWidth="1"/>
    <col min="30" max="30" width="22.42578125" customWidth="1"/>
    <col min="31" max="32" width="18.140625" customWidth="1"/>
    <col min="33" max="33" width="17.85546875" customWidth="1"/>
    <col min="34" max="34" width="30.85546875" customWidth="1"/>
    <col min="35" max="35" width="19" customWidth="1"/>
    <col min="36" max="36" width="21.5703125" customWidth="1"/>
    <col min="37" max="38" width="17.28515625" customWidth="1"/>
    <col min="39" max="39" width="17" customWidth="1"/>
    <col min="40" max="40" width="30" customWidth="1"/>
    <col min="41" max="42" width="18.140625" customWidth="1"/>
    <col min="43" max="43" width="17.85546875" customWidth="1"/>
    <col min="44" max="44" width="30.85546875" customWidth="1"/>
    <col min="45" max="45" width="21.5703125" customWidth="1"/>
    <col min="46" max="47" width="17.28515625" customWidth="1"/>
    <col min="48" max="48" width="17" customWidth="1"/>
    <col min="49" max="49" width="30" customWidth="1"/>
    <col min="50" max="50" width="17.28515625" customWidth="1"/>
    <col min="51" max="51" width="17" customWidth="1"/>
    <col min="52" max="54" width="6.85546875" customWidth="1"/>
    <col min="55" max="55" width="3.85546875" customWidth="1"/>
    <col min="56" max="58" width="5.85546875" customWidth="1"/>
    <col min="59" max="61" width="6.85546875" customWidth="1"/>
    <col min="62" max="62" width="5.85546875" customWidth="1"/>
    <col min="63" max="63" width="3.28515625" customWidth="1"/>
    <col min="64" max="70" width="6.28515625" customWidth="1"/>
    <col min="71" max="71" width="16.7109375" customWidth="1"/>
    <col min="72" max="72" width="7.85546875" customWidth="1"/>
    <col min="73" max="73" width="8.140625" customWidth="1"/>
    <col min="74" max="74" width="19.85546875" customWidth="1"/>
    <col min="75" max="75" width="7" customWidth="1"/>
    <col min="76" max="77" width="7.28515625" customWidth="1"/>
    <col min="78" max="78" width="11.42578125" customWidth="1"/>
    <col min="79" max="79" width="8.140625" customWidth="1"/>
    <col min="80" max="82" width="11.140625" customWidth="1"/>
    <col min="83" max="85" width="6.85546875" customWidth="1"/>
    <col min="86" max="86" width="8.140625" customWidth="1"/>
    <col min="87" max="93" width="11.140625" customWidth="1"/>
    <col min="94" max="94" width="12.85546875" customWidth="1"/>
    <col min="95" max="101" width="6.85546875" customWidth="1"/>
    <col min="102" max="102" width="3.85546875" customWidth="1"/>
    <col min="103" max="105" width="5.85546875" customWidth="1"/>
    <col min="106" max="108" width="6.85546875" customWidth="1"/>
    <col min="109" max="109" width="5.85546875" customWidth="1"/>
    <col min="110" max="110" width="3.28515625" customWidth="1"/>
    <col min="111" max="117" width="6.28515625" customWidth="1"/>
    <col min="118" max="118" width="16.7109375" customWidth="1"/>
    <col min="119" max="119" width="7.85546875" customWidth="1"/>
    <col min="120" max="120" width="8.140625" customWidth="1"/>
    <col min="121" max="121" width="19.85546875" customWidth="1"/>
    <col min="122" max="122" width="7" customWidth="1"/>
    <col min="123" max="124" width="7.28515625" customWidth="1"/>
    <col min="125" max="125" width="11.42578125" customWidth="1"/>
    <col min="126" max="126" width="8.140625" customWidth="1"/>
    <col min="127" max="129" width="11.140625" customWidth="1"/>
    <col min="130" max="132" width="6.85546875" customWidth="1"/>
    <col min="133" max="133" width="8.140625" customWidth="1"/>
    <col min="134" max="140" width="11.140625" customWidth="1"/>
    <col min="141" max="141" width="12.5703125" customWidth="1"/>
    <col min="142" max="148" width="6.85546875" customWidth="1"/>
    <col min="149" max="149" width="3.85546875" customWidth="1"/>
    <col min="150" max="152" width="5.85546875" customWidth="1"/>
    <col min="153" max="155" width="6.85546875" customWidth="1"/>
    <col min="156" max="156" width="5.85546875" customWidth="1"/>
    <col min="157" max="157" width="3.28515625" customWidth="1"/>
    <col min="158" max="164" width="6.28515625" customWidth="1"/>
    <col min="165" max="165" width="16.7109375" customWidth="1"/>
    <col min="166" max="166" width="7.85546875" customWidth="1"/>
    <col min="167" max="167" width="8.140625" customWidth="1"/>
    <col min="168" max="168" width="19.85546875" customWidth="1"/>
    <col min="169" max="169" width="7" customWidth="1"/>
    <col min="170" max="171" width="7.28515625" customWidth="1"/>
    <col min="172" max="172" width="11.42578125" customWidth="1"/>
    <col min="173" max="173" width="8.140625" customWidth="1"/>
    <col min="174" max="176" width="11.140625" customWidth="1"/>
    <col min="177" max="179" width="6.85546875" customWidth="1"/>
    <col min="180" max="180" width="8.140625" customWidth="1"/>
    <col min="181" max="187" width="11.140625" customWidth="1"/>
    <col min="188" max="188" width="25.5703125" customWidth="1"/>
    <col min="189" max="195" width="6.85546875" customWidth="1"/>
    <col min="196" max="196" width="3.85546875" customWidth="1"/>
    <col min="197" max="199" width="5.85546875" customWidth="1"/>
    <col min="200" max="202" width="6.85546875" customWidth="1"/>
    <col min="203" max="203" width="5.85546875" customWidth="1"/>
    <col min="204" max="204" width="3.28515625" customWidth="1"/>
    <col min="205" max="211" width="6.28515625" customWidth="1"/>
    <col min="212" max="212" width="16.7109375" customWidth="1"/>
    <col min="213" max="213" width="7.85546875" customWidth="1"/>
    <col min="214" max="214" width="8.140625" customWidth="1"/>
    <col min="215" max="215" width="19.85546875" customWidth="1"/>
    <col min="216" max="216" width="7" customWidth="1"/>
    <col min="217" max="218" width="7.28515625" customWidth="1"/>
    <col min="219" max="219" width="11.42578125" customWidth="1"/>
    <col min="220" max="220" width="8.140625" customWidth="1"/>
    <col min="221" max="223" width="11.140625" customWidth="1"/>
    <col min="224" max="226" width="6.85546875" customWidth="1"/>
    <col min="227" max="227" width="8.140625" customWidth="1"/>
    <col min="228" max="234" width="11.140625" customWidth="1"/>
    <col min="235" max="235" width="13.7109375" customWidth="1"/>
    <col min="236" max="242" width="6.85546875" customWidth="1"/>
    <col min="243" max="243" width="3.85546875" customWidth="1"/>
    <col min="244" max="246" width="5.85546875" customWidth="1"/>
    <col min="247" max="249" width="6.85546875" customWidth="1"/>
    <col min="250" max="250" width="5.85546875" customWidth="1"/>
    <col min="251" max="251" width="3.28515625" customWidth="1"/>
    <col min="252" max="258" width="6.28515625" customWidth="1"/>
    <col min="259" max="259" width="16.7109375" customWidth="1"/>
    <col min="260" max="260" width="7.85546875" customWidth="1"/>
    <col min="261" max="261" width="8.140625" customWidth="1"/>
    <col min="262" max="262" width="19.85546875" customWidth="1"/>
    <col min="263" max="263" width="7" customWidth="1"/>
    <col min="264" max="265" width="7.28515625" customWidth="1"/>
    <col min="266" max="266" width="11.42578125" customWidth="1"/>
    <col min="267" max="267" width="8.140625" customWidth="1"/>
    <col min="268" max="270" width="11.140625" customWidth="1"/>
    <col min="271" max="273" width="6.85546875" customWidth="1"/>
    <col min="274" max="274" width="8.140625" customWidth="1"/>
    <col min="275" max="281" width="11.140625" customWidth="1"/>
    <col min="282" max="282" width="13.42578125" customWidth="1"/>
    <col min="283" max="289" width="6.85546875" customWidth="1"/>
    <col min="290" max="290" width="3.85546875" customWidth="1"/>
    <col min="291" max="293" width="5.85546875" customWidth="1"/>
    <col min="294" max="296" width="6.85546875" customWidth="1"/>
    <col min="297" max="297" width="5.85546875" customWidth="1"/>
    <col min="298" max="298" width="3.28515625" customWidth="1"/>
    <col min="299" max="305" width="6.28515625" customWidth="1"/>
    <col min="306" max="306" width="16.7109375" customWidth="1"/>
    <col min="307" max="307" width="7.85546875" customWidth="1"/>
    <col min="308" max="308" width="8.140625" customWidth="1"/>
    <col min="309" max="309" width="19.85546875" customWidth="1"/>
    <col min="310" max="310" width="7" customWidth="1"/>
    <col min="311" max="312" width="7.28515625" customWidth="1"/>
    <col min="313" max="313" width="11.42578125" customWidth="1"/>
    <col min="314" max="314" width="8.140625" customWidth="1"/>
    <col min="315" max="317" width="11.140625" customWidth="1"/>
    <col min="318" max="320" width="6.85546875" customWidth="1"/>
    <col min="321" max="321" width="8.140625" customWidth="1"/>
    <col min="322" max="328" width="11.140625" customWidth="1"/>
    <col min="329" max="329" width="14.140625" customWidth="1"/>
    <col min="330" max="336" width="6.85546875" customWidth="1"/>
    <col min="337" max="337" width="3.85546875" customWidth="1"/>
    <col min="338" max="340" width="5.85546875" customWidth="1"/>
    <col min="341" max="343" width="6.85546875" customWidth="1"/>
    <col min="344" max="344" width="5.85546875" customWidth="1"/>
    <col min="345" max="345" width="3.28515625" customWidth="1"/>
    <col min="346" max="352" width="6.28515625" customWidth="1"/>
    <col min="353" max="353" width="16.7109375" bestFit="1" customWidth="1"/>
    <col min="354" max="354" width="7.85546875" customWidth="1"/>
    <col min="355" max="355" width="8.140625" customWidth="1"/>
    <col min="356" max="356" width="19.85546875" customWidth="1"/>
    <col min="357" max="357" width="7" customWidth="1"/>
    <col min="358" max="359" width="7.28515625" customWidth="1"/>
    <col min="361" max="361" width="8.140625" customWidth="1"/>
    <col min="362" max="364" width="11.140625" customWidth="1"/>
    <col min="365" max="367" width="6.85546875" customWidth="1"/>
    <col min="368" max="368" width="8.140625" customWidth="1"/>
    <col min="369" max="375" width="11.140625" customWidth="1"/>
    <col min="376" max="376" width="22.140625" bestFit="1" customWidth="1"/>
    <col min="377" max="378" width="17.85546875" bestFit="1" customWidth="1"/>
    <col min="379" max="379" width="17.5703125" bestFit="1" customWidth="1"/>
    <col min="380" max="380" width="30.5703125" bestFit="1" customWidth="1"/>
    <col min="381" max="381" width="18.7109375" bestFit="1" customWidth="1"/>
    <col min="382" max="382" width="18.42578125" bestFit="1" customWidth="1"/>
    <col min="383" max="383" width="19.140625" bestFit="1" customWidth="1"/>
  </cols>
  <sheetData>
    <row r="1" spans="1:22" ht="22.5" customHeight="1" thickBot="1">
      <c r="A1" s="1"/>
      <c r="B1" s="58" t="s">
        <v>78</v>
      </c>
      <c r="C1" s="59" t="s">
        <v>69</v>
      </c>
      <c r="D1" s="60"/>
      <c r="N1" s="30"/>
      <c r="O1" s="20"/>
      <c r="P1" s="20" t="s">
        <v>2</v>
      </c>
      <c r="Q1" s="10"/>
      <c r="R1" s="10"/>
      <c r="S1" s="10"/>
      <c r="T1" s="10"/>
      <c r="U1" s="10"/>
      <c r="V1" s="10"/>
    </row>
    <row r="2" spans="1:22" s="2" customFormat="1" ht="25.5" customHeight="1">
      <c r="A2" s="27"/>
      <c r="B2" s="31" t="s">
        <v>3</v>
      </c>
      <c r="C2" s="28" t="s">
        <v>4</v>
      </c>
      <c r="D2" s="17" t="s">
        <v>5</v>
      </c>
      <c r="E2" s="17" t="s">
        <v>6</v>
      </c>
      <c r="F2" s="17" t="s">
        <v>7</v>
      </c>
      <c r="G2" s="17" t="s">
        <v>8</v>
      </c>
      <c r="H2" s="17" t="s">
        <v>9</v>
      </c>
      <c r="I2" s="9" t="s">
        <v>10</v>
      </c>
      <c r="J2" s="11" t="s">
        <v>11</v>
      </c>
      <c r="K2" s="21"/>
      <c r="L2" s="35" t="s">
        <v>12</v>
      </c>
      <c r="M2" s="28" t="s">
        <v>4</v>
      </c>
      <c r="N2" s="18" t="s">
        <v>5</v>
      </c>
      <c r="O2" s="49" t="s">
        <v>6</v>
      </c>
      <c r="P2" s="49" t="s">
        <v>7</v>
      </c>
      <c r="Q2" s="49" t="s">
        <v>8</v>
      </c>
      <c r="R2" s="49" t="s">
        <v>9</v>
      </c>
      <c r="S2" s="10"/>
      <c r="T2" s="54"/>
      <c r="U2" s="54"/>
    </row>
    <row r="3" spans="1:22" ht="20.25" customHeight="1">
      <c r="A3" s="78" t="s">
        <v>13</v>
      </c>
      <c r="B3" s="32" t="s">
        <v>104</v>
      </c>
      <c r="C3" s="25">
        <v>22</v>
      </c>
      <c r="D3" s="13">
        <v>5</v>
      </c>
      <c r="E3" s="15">
        <f>IF(C3="","",C3-M3)</f>
        <v>8</v>
      </c>
      <c r="F3" s="15">
        <f>IF(C3="","",IF(C3&gt;18,1,0))</f>
        <v>1</v>
      </c>
      <c r="G3" s="15">
        <f>IF(C3="","",IF(C3=18,1,0))</f>
        <v>0</v>
      </c>
      <c r="H3" s="15">
        <f>IF(C3="","",IF(C3&lt;18,1,0))</f>
        <v>0</v>
      </c>
      <c r="I3" s="5">
        <f>IF(C3="","",(F3*3+G3*2+H3*1))</f>
        <v>3</v>
      </c>
      <c r="J3" s="12">
        <f>IF(C3="",0,D3+C3*1000+E3*1000000+I3*1000000000)</f>
        <v>3008022005</v>
      </c>
      <c r="K3" s="22" t="s">
        <v>15</v>
      </c>
      <c r="L3" s="32" t="s">
        <v>105</v>
      </c>
      <c r="M3" s="25">
        <f>IF(C3="","",36-C3)</f>
        <v>14</v>
      </c>
      <c r="N3" s="50">
        <f>IF(D3="","",11-D3)</f>
        <v>6</v>
      </c>
      <c r="O3" s="48">
        <f>IF(M3="","",M3-C3)</f>
        <v>-8</v>
      </c>
      <c r="P3" s="48">
        <f>IF(C3="","",IF(C3&lt;18,1,0))</f>
        <v>0</v>
      </c>
      <c r="Q3" s="48">
        <f>IF(C3="","",IF(C3=18,1,0))</f>
        <v>0</v>
      </c>
      <c r="R3" s="48">
        <f>IF(C3="","",IF(C3&gt;18,1,0))</f>
        <v>1</v>
      </c>
      <c r="S3" s="48">
        <f>IF(C3="","",(P3*3+Q3*2+R3*1))</f>
        <v>1</v>
      </c>
      <c r="T3" s="48">
        <f>IF(N3="","",N3+M3*1000+O3*1000000+S3*1000000000)</f>
        <v>992014006</v>
      </c>
      <c r="U3" s="55"/>
    </row>
    <row r="4" spans="1:22" ht="20.25" customHeight="1">
      <c r="A4" s="79"/>
      <c r="B4" s="32" t="s">
        <v>106</v>
      </c>
      <c r="C4" s="25">
        <v>18</v>
      </c>
      <c r="D4" s="13">
        <v>6</v>
      </c>
      <c r="E4" s="15">
        <f>IF(C4="","",C4-M4)</f>
        <v>0</v>
      </c>
      <c r="F4" s="15">
        <f t="shared" ref="F4:F6" si="0">IF(C4="","",IF(C4&gt;18,1,0))</f>
        <v>0</v>
      </c>
      <c r="G4" s="15">
        <f t="shared" ref="G4:G6" si="1">IF(C4="","",IF(C4=18,1,0))</f>
        <v>1</v>
      </c>
      <c r="H4" s="15">
        <f t="shared" ref="H4:H6" si="2">IF(C4="","",IF(C4&lt;18,1,0))</f>
        <v>0</v>
      </c>
      <c r="I4" s="5">
        <f t="shared" ref="I4:I67" si="3">IF(C4="","",(F4*3+G4*2+H4*1))</f>
        <v>2</v>
      </c>
      <c r="J4" s="12">
        <f t="shared" ref="J4:J67" si="4">IF(C4="",0,D4+C4*1000+E4*1000000+I4*1000000000)</f>
        <v>2000018006</v>
      </c>
      <c r="K4" s="22" t="s">
        <v>15</v>
      </c>
      <c r="L4" s="32" t="s">
        <v>107</v>
      </c>
      <c r="M4" s="25">
        <f t="shared" ref="M4:M6" si="5">IF(C4="","",36-C4)</f>
        <v>18</v>
      </c>
      <c r="N4" s="50">
        <f t="shared" ref="N4:N6" si="6">IF(D4="","",11-D4)</f>
        <v>5</v>
      </c>
      <c r="O4" s="48">
        <f t="shared" ref="O4:O6" si="7">IF(M4="","",M4-C4)</f>
        <v>0</v>
      </c>
      <c r="P4" s="48">
        <f t="shared" ref="P4:P6" si="8">IF(C4="","",IF(C4&lt;18,1,0))</f>
        <v>0</v>
      </c>
      <c r="Q4" s="48">
        <f t="shared" ref="Q4:Q6" si="9">IF(C4="","",IF(C4=18,1,0))</f>
        <v>1</v>
      </c>
      <c r="R4" s="48">
        <f t="shared" ref="R4:R6" si="10">IF(C4="","",IF(C4&gt;18,1,0))</f>
        <v>0</v>
      </c>
      <c r="S4" s="48">
        <f t="shared" ref="S4:S42" si="11">IF(C4="","",(P4*3+Q4*2+R4*1))</f>
        <v>2</v>
      </c>
      <c r="T4" s="48">
        <f t="shared" ref="T4:T6" si="12">IF(N4="","",N4+M4*1000+O4*1000000+S4*1000000000)</f>
        <v>2000018005</v>
      </c>
      <c r="U4" s="55"/>
    </row>
    <row r="5" spans="1:22" ht="20.25" customHeight="1">
      <c r="A5" s="79"/>
      <c r="B5" s="32" t="s">
        <v>108</v>
      </c>
      <c r="C5" s="25">
        <v>34</v>
      </c>
      <c r="D5" s="13">
        <v>10</v>
      </c>
      <c r="E5" s="15">
        <f>IF(C5="","",C5-M5)</f>
        <v>32</v>
      </c>
      <c r="F5" s="15">
        <f t="shared" si="0"/>
        <v>1</v>
      </c>
      <c r="G5" s="15">
        <f t="shared" si="1"/>
        <v>0</v>
      </c>
      <c r="H5" s="15">
        <f t="shared" si="2"/>
        <v>0</v>
      </c>
      <c r="I5" s="5">
        <f t="shared" si="3"/>
        <v>3</v>
      </c>
      <c r="J5" s="12">
        <f t="shared" si="4"/>
        <v>3032034010</v>
      </c>
      <c r="K5" s="22" t="s">
        <v>15</v>
      </c>
      <c r="L5" s="32" t="s">
        <v>109</v>
      </c>
      <c r="M5" s="25">
        <f t="shared" si="5"/>
        <v>2</v>
      </c>
      <c r="N5" s="50">
        <f t="shared" si="6"/>
        <v>1</v>
      </c>
      <c r="O5" s="48">
        <f t="shared" si="7"/>
        <v>-32</v>
      </c>
      <c r="P5" s="48">
        <f t="shared" si="8"/>
        <v>0</v>
      </c>
      <c r="Q5" s="48">
        <f t="shared" si="9"/>
        <v>0</v>
      </c>
      <c r="R5" s="48">
        <f t="shared" si="10"/>
        <v>1</v>
      </c>
      <c r="S5" s="48">
        <f t="shared" si="11"/>
        <v>1</v>
      </c>
      <c r="T5" s="48">
        <f t="shared" si="12"/>
        <v>968002001</v>
      </c>
      <c r="U5" s="55"/>
    </row>
    <row r="6" spans="1:22" ht="20.25" customHeight="1" thickBot="1">
      <c r="A6" s="80"/>
      <c r="B6" s="33" t="s">
        <v>110</v>
      </c>
      <c r="C6" s="26">
        <v>20</v>
      </c>
      <c r="D6" s="14">
        <v>6</v>
      </c>
      <c r="E6" s="51">
        <f>IF(C6="","",C6-M6)</f>
        <v>4</v>
      </c>
      <c r="F6" s="51">
        <f t="shared" si="0"/>
        <v>1</v>
      </c>
      <c r="G6" s="51">
        <f t="shared" si="1"/>
        <v>0</v>
      </c>
      <c r="H6" s="51">
        <f t="shared" si="2"/>
        <v>0</v>
      </c>
      <c r="I6" s="5">
        <f t="shared" si="3"/>
        <v>3</v>
      </c>
      <c r="J6" s="12">
        <f t="shared" si="4"/>
        <v>3004020006</v>
      </c>
      <c r="K6" s="23" t="s">
        <v>15</v>
      </c>
      <c r="L6" s="33" t="s">
        <v>111</v>
      </c>
      <c r="M6" s="26">
        <f t="shared" si="5"/>
        <v>16</v>
      </c>
      <c r="N6" s="53">
        <f t="shared" si="6"/>
        <v>5</v>
      </c>
      <c r="O6" s="48">
        <f t="shared" si="7"/>
        <v>-4</v>
      </c>
      <c r="P6" s="48">
        <f t="shared" si="8"/>
        <v>0</v>
      </c>
      <c r="Q6" s="48">
        <f t="shared" si="9"/>
        <v>0</v>
      </c>
      <c r="R6" s="48">
        <f t="shared" si="10"/>
        <v>1</v>
      </c>
      <c r="S6" s="48">
        <f t="shared" si="11"/>
        <v>1</v>
      </c>
      <c r="T6" s="48">
        <f t="shared" si="12"/>
        <v>996016005</v>
      </c>
      <c r="U6" s="55"/>
    </row>
    <row r="7" spans="1:22" ht="10.5" customHeight="1" thickBot="1">
      <c r="A7" s="1"/>
      <c r="B7" s="30"/>
      <c r="C7" s="30"/>
      <c r="I7" s="5" t="str">
        <f t="shared" si="3"/>
        <v/>
      </c>
      <c r="J7" s="12">
        <f t="shared" si="4"/>
        <v>0</v>
      </c>
      <c r="M7" s="30"/>
      <c r="N7" s="16"/>
      <c r="O7" s="48"/>
      <c r="P7" s="48"/>
      <c r="Q7" s="48"/>
      <c r="R7" s="48"/>
      <c r="S7" s="48" t="str">
        <f t="shared" si="11"/>
        <v/>
      </c>
      <c r="T7" s="55"/>
      <c r="U7" s="55"/>
    </row>
    <row r="8" spans="1:22" s="2" customFormat="1" ht="20.25" customHeight="1">
      <c r="A8" s="27"/>
      <c r="B8" s="31" t="s">
        <v>3</v>
      </c>
      <c r="C8" s="28" t="s">
        <v>4</v>
      </c>
      <c r="D8" s="17" t="s">
        <v>23</v>
      </c>
      <c r="E8" s="17" t="s">
        <v>6</v>
      </c>
      <c r="F8" s="17" t="s">
        <v>7</v>
      </c>
      <c r="G8" s="17" t="s">
        <v>8</v>
      </c>
      <c r="H8" s="17" t="s">
        <v>9</v>
      </c>
      <c r="I8" s="5" t="e">
        <f t="shared" si="3"/>
        <v>#VALUE!</v>
      </c>
      <c r="J8" s="12" t="e">
        <f t="shared" si="4"/>
        <v>#VALUE!</v>
      </c>
      <c r="K8" s="36"/>
      <c r="L8" s="35" t="s">
        <v>12</v>
      </c>
      <c r="M8" s="28" t="s">
        <v>4</v>
      </c>
      <c r="N8" s="18" t="s">
        <v>23</v>
      </c>
      <c r="O8" s="49" t="s">
        <v>6</v>
      </c>
      <c r="P8" s="49" t="s">
        <v>7</v>
      </c>
      <c r="Q8" s="49" t="s">
        <v>8</v>
      </c>
      <c r="R8" s="49" t="s">
        <v>9</v>
      </c>
      <c r="S8" s="48" t="e">
        <f t="shared" si="11"/>
        <v>#VALUE!</v>
      </c>
      <c r="T8" s="54"/>
      <c r="U8" s="54"/>
    </row>
    <row r="9" spans="1:22" ht="20.25" customHeight="1">
      <c r="A9" s="78" t="s">
        <v>24</v>
      </c>
      <c r="B9" s="32" t="s">
        <v>105</v>
      </c>
      <c r="C9" s="25">
        <v>14</v>
      </c>
      <c r="D9" s="13">
        <v>4</v>
      </c>
      <c r="E9" s="15">
        <f>IF(C9="","",C9-M9)</f>
        <v>-8</v>
      </c>
      <c r="F9" s="15">
        <f>IF(C9="","",IF(C9&gt;18,1,0))</f>
        <v>0</v>
      </c>
      <c r="G9" s="15">
        <f>IF(C9="","",IF(C9=18,1,0))</f>
        <v>0</v>
      </c>
      <c r="H9" s="15">
        <f>IF(C9="","",IF(C9&lt;18,1,0))</f>
        <v>1</v>
      </c>
      <c r="I9" s="5">
        <f t="shared" si="3"/>
        <v>1</v>
      </c>
      <c r="J9" s="12">
        <f t="shared" si="4"/>
        <v>992014004</v>
      </c>
      <c r="K9" s="22" t="s">
        <v>15</v>
      </c>
      <c r="L9" s="32" t="s">
        <v>110</v>
      </c>
      <c r="M9" s="25">
        <f>IF(C9="","",36-C9)</f>
        <v>22</v>
      </c>
      <c r="N9" s="50">
        <f>IF(D9="","",11-D9)</f>
        <v>7</v>
      </c>
      <c r="O9" s="48">
        <f>IF(M9="","",M9-C9)</f>
        <v>8</v>
      </c>
      <c r="P9" s="48">
        <f>IF(C9="","",IF(C9&lt;18,1,0))</f>
        <v>1</v>
      </c>
      <c r="Q9" s="48">
        <f>IF(C9="","",IF(C9=18,1,0))</f>
        <v>0</v>
      </c>
      <c r="R9" s="48">
        <f>IF(C9="","",IF(C9&gt;18,1,0))</f>
        <v>0</v>
      </c>
      <c r="S9" s="48">
        <f t="shared" si="11"/>
        <v>3</v>
      </c>
      <c r="T9" s="48">
        <f>IF(N9="","",N9+M9*1000+O9*1000000+S9*1000000000)</f>
        <v>3008022007</v>
      </c>
      <c r="U9" s="55"/>
    </row>
    <row r="10" spans="1:22" ht="20.25" customHeight="1">
      <c r="A10" s="79" t="s">
        <v>25</v>
      </c>
      <c r="B10" s="32" t="s">
        <v>111</v>
      </c>
      <c r="C10" s="25">
        <v>20</v>
      </c>
      <c r="D10" s="13">
        <v>6</v>
      </c>
      <c r="E10" s="15">
        <f>IF(C10="","",C10-M10)</f>
        <v>4</v>
      </c>
      <c r="F10" s="15">
        <f t="shared" ref="F10:F12" si="13">IF(C10="","",IF(C10&gt;18,1,0))</f>
        <v>1</v>
      </c>
      <c r="G10" s="15">
        <f t="shared" ref="G10:G12" si="14">IF(C10="","",IF(C10=18,1,0))</f>
        <v>0</v>
      </c>
      <c r="H10" s="15">
        <f t="shared" ref="H10:H12" si="15">IF(C10="","",IF(C10&lt;18,1,0))</f>
        <v>0</v>
      </c>
      <c r="I10" s="5">
        <f t="shared" si="3"/>
        <v>3</v>
      </c>
      <c r="J10" s="12">
        <f t="shared" si="4"/>
        <v>3004020006</v>
      </c>
      <c r="K10" s="22" t="s">
        <v>15</v>
      </c>
      <c r="L10" s="32" t="s">
        <v>108</v>
      </c>
      <c r="M10" s="25">
        <f t="shared" ref="M10:M12" si="16">IF(C10="","",36-C10)</f>
        <v>16</v>
      </c>
      <c r="N10" s="50">
        <f t="shared" ref="N10:N12" si="17">IF(D10="","",11-D10)</f>
        <v>5</v>
      </c>
      <c r="O10" s="48">
        <f t="shared" ref="O10:O12" si="18">IF(M10="","",M10-C10)</f>
        <v>-4</v>
      </c>
      <c r="P10" s="48">
        <f t="shared" ref="P10:P12" si="19">IF(C10="","",IF(C10&lt;18,1,0))</f>
        <v>0</v>
      </c>
      <c r="Q10" s="48">
        <f t="shared" ref="Q10:Q12" si="20">IF(C10="","",IF(C10=18,1,0))</f>
        <v>0</v>
      </c>
      <c r="R10" s="48">
        <f t="shared" ref="R10:R12" si="21">IF(C10="","",IF(C10&gt;18,1,0))</f>
        <v>1</v>
      </c>
      <c r="S10" s="48">
        <f t="shared" si="11"/>
        <v>1</v>
      </c>
      <c r="T10" s="48">
        <f t="shared" ref="T10:T12" si="22">IF(N10="","",N10+M10*1000+O10*1000000+S10*1000000000)</f>
        <v>996016005</v>
      </c>
      <c r="U10" s="55"/>
    </row>
    <row r="11" spans="1:22" ht="20.25" customHeight="1">
      <c r="A11" s="79" t="s">
        <v>25</v>
      </c>
      <c r="B11" s="32" t="s">
        <v>109</v>
      </c>
      <c r="C11" s="25">
        <v>20</v>
      </c>
      <c r="D11" s="13">
        <v>6</v>
      </c>
      <c r="E11" s="15">
        <f>IF(C11="","",C11-M11)</f>
        <v>4</v>
      </c>
      <c r="F11" s="15">
        <f t="shared" si="13"/>
        <v>1</v>
      </c>
      <c r="G11" s="15">
        <f t="shared" si="14"/>
        <v>0</v>
      </c>
      <c r="H11" s="15">
        <f t="shared" si="15"/>
        <v>0</v>
      </c>
      <c r="I11" s="5">
        <f t="shared" si="3"/>
        <v>3</v>
      </c>
      <c r="J11" s="12">
        <f t="shared" si="4"/>
        <v>3004020006</v>
      </c>
      <c r="K11" s="22" t="s">
        <v>15</v>
      </c>
      <c r="L11" s="32" t="s">
        <v>106</v>
      </c>
      <c r="M11" s="25">
        <f t="shared" si="16"/>
        <v>16</v>
      </c>
      <c r="N11" s="50">
        <f t="shared" si="17"/>
        <v>5</v>
      </c>
      <c r="O11" s="48">
        <f t="shared" si="18"/>
        <v>-4</v>
      </c>
      <c r="P11" s="48">
        <f t="shared" si="19"/>
        <v>0</v>
      </c>
      <c r="Q11" s="48">
        <f t="shared" si="20"/>
        <v>0</v>
      </c>
      <c r="R11" s="48">
        <f t="shared" si="21"/>
        <v>1</v>
      </c>
      <c r="S11" s="48">
        <f t="shared" si="11"/>
        <v>1</v>
      </c>
      <c r="T11" s="48">
        <f t="shared" si="22"/>
        <v>996016005</v>
      </c>
      <c r="U11" s="55"/>
    </row>
    <row r="12" spans="1:22" ht="20.25" customHeight="1" thickBot="1">
      <c r="A12" s="80" t="s">
        <v>25</v>
      </c>
      <c r="B12" s="33" t="s">
        <v>107</v>
      </c>
      <c r="C12" s="26">
        <v>16</v>
      </c>
      <c r="D12" s="14">
        <v>4</v>
      </c>
      <c r="E12" s="51">
        <f>IF(C12="","",C12-M12)</f>
        <v>-4</v>
      </c>
      <c r="F12" s="51">
        <f t="shared" si="13"/>
        <v>0</v>
      </c>
      <c r="G12" s="51">
        <f t="shared" si="14"/>
        <v>0</v>
      </c>
      <c r="H12" s="51">
        <f t="shared" si="15"/>
        <v>1</v>
      </c>
      <c r="I12" s="5">
        <f t="shared" si="3"/>
        <v>1</v>
      </c>
      <c r="J12" s="12">
        <f t="shared" si="4"/>
        <v>996016004</v>
      </c>
      <c r="K12" s="23" t="s">
        <v>15</v>
      </c>
      <c r="L12" s="33" t="s">
        <v>104</v>
      </c>
      <c r="M12" s="26">
        <f t="shared" si="16"/>
        <v>20</v>
      </c>
      <c r="N12" s="53">
        <f t="shared" si="17"/>
        <v>7</v>
      </c>
      <c r="O12" s="48">
        <f t="shared" si="18"/>
        <v>4</v>
      </c>
      <c r="P12" s="48">
        <f t="shared" si="19"/>
        <v>1</v>
      </c>
      <c r="Q12" s="48">
        <f t="shared" si="20"/>
        <v>0</v>
      </c>
      <c r="R12" s="48">
        <f t="shared" si="21"/>
        <v>0</v>
      </c>
      <c r="S12" s="48">
        <f t="shared" si="11"/>
        <v>3</v>
      </c>
      <c r="T12" s="48">
        <f t="shared" si="22"/>
        <v>3004020007</v>
      </c>
      <c r="U12" s="55"/>
    </row>
    <row r="13" spans="1:22" ht="10.5" customHeight="1" thickBot="1">
      <c r="A13" s="1"/>
      <c r="B13" s="30"/>
      <c r="C13" s="30"/>
      <c r="I13" s="5" t="str">
        <f t="shared" si="3"/>
        <v/>
      </c>
      <c r="J13" s="12">
        <f t="shared" si="4"/>
        <v>0</v>
      </c>
      <c r="M13" s="30"/>
      <c r="N13" s="16"/>
      <c r="O13" s="48"/>
      <c r="P13" s="48"/>
      <c r="Q13" s="48"/>
      <c r="R13" s="48"/>
      <c r="S13" s="48" t="str">
        <f t="shared" si="11"/>
        <v/>
      </c>
      <c r="T13" s="55"/>
      <c r="U13" s="55"/>
    </row>
    <row r="14" spans="1:22" s="2" customFormat="1" ht="20.25" customHeight="1">
      <c r="A14" s="27"/>
      <c r="B14" s="31" t="s">
        <v>3</v>
      </c>
      <c r="C14" s="28" t="s">
        <v>4</v>
      </c>
      <c r="D14" s="17" t="s">
        <v>23</v>
      </c>
      <c r="E14" s="17" t="s">
        <v>6</v>
      </c>
      <c r="F14" s="17" t="s">
        <v>7</v>
      </c>
      <c r="G14" s="17" t="s">
        <v>8</v>
      </c>
      <c r="H14" s="17" t="s">
        <v>9</v>
      </c>
      <c r="I14" s="5" t="e">
        <f t="shared" si="3"/>
        <v>#VALUE!</v>
      </c>
      <c r="J14" s="12" t="e">
        <f t="shared" si="4"/>
        <v>#VALUE!</v>
      </c>
      <c r="K14" s="36"/>
      <c r="L14" s="35" t="s">
        <v>12</v>
      </c>
      <c r="M14" s="28" t="s">
        <v>4</v>
      </c>
      <c r="N14" s="18" t="s">
        <v>23</v>
      </c>
      <c r="O14" s="49" t="s">
        <v>6</v>
      </c>
      <c r="P14" s="49" t="s">
        <v>7</v>
      </c>
      <c r="Q14" s="49" t="s">
        <v>8</v>
      </c>
      <c r="R14" s="49" t="s">
        <v>9</v>
      </c>
      <c r="S14" s="48" t="e">
        <f t="shared" si="11"/>
        <v>#VALUE!</v>
      </c>
      <c r="T14" s="54"/>
      <c r="U14" s="54"/>
    </row>
    <row r="15" spans="1:22" ht="20.25" customHeight="1">
      <c r="A15" s="78" t="s">
        <v>26</v>
      </c>
      <c r="B15" s="32" t="s">
        <v>106</v>
      </c>
      <c r="C15" s="25">
        <v>16</v>
      </c>
      <c r="D15" s="13">
        <v>5</v>
      </c>
      <c r="E15" s="15">
        <f>IF(C15="","",C15-M15)</f>
        <v>-4</v>
      </c>
      <c r="F15" s="15">
        <f>IF(C15="","",IF(C15&gt;18,1,0))</f>
        <v>0</v>
      </c>
      <c r="G15" s="15">
        <f>IF(C15="","",IF(C15=18,1,0))</f>
        <v>0</v>
      </c>
      <c r="H15" s="15">
        <f>IF(C15="","",IF(C15&lt;18,1,0))</f>
        <v>1</v>
      </c>
      <c r="I15" s="5">
        <f t="shared" si="3"/>
        <v>1</v>
      </c>
      <c r="J15" s="12">
        <f t="shared" si="4"/>
        <v>996016005</v>
      </c>
      <c r="K15" s="22" t="s">
        <v>15</v>
      </c>
      <c r="L15" s="32" t="s">
        <v>111</v>
      </c>
      <c r="M15" s="25">
        <f>IF(C15="","",36-C15)</f>
        <v>20</v>
      </c>
      <c r="N15" s="50">
        <f>IF(D15="","",11-D15)</f>
        <v>6</v>
      </c>
      <c r="O15" s="48">
        <f>IF(M15="","",M15-C15)</f>
        <v>4</v>
      </c>
      <c r="P15" s="48">
        <f>IF(C15="","",IF(C15&lt;18,1,0))</f>
        <v>1</v>
      </c>
      <c r="Q15" s="48">
        <f>IF(C15="","",IF(C15=18,1,0))</f>
        <v>0</v>
      </c>
      <c r="R15" s="48">
        <f>IF(C15="","",IF(C15&gt;18,1,0))</f>
        <v>0</v>
      </c>
      <c r="S15" s="48">
        <f t="shared" si="11"/>
        <v>3</v>
      </c>
      <c r="T15" s="48">
        <f>IF(N15="","",N15+M15*1000+O15*1000000+S15*1000000000)</f>
        <v>3004020006</v>
      </c>
      <c r="U15" s="55"/>
    </row>
    <row r="16" spans="1:22" ht="20.25" customHeight="1">
      <c r="A16" s="79" t="s">
        <v>25</v>
      </c>
      <c r="B16" s="32" t="s">
        <v>108</v>
      </c>
      <c r="C16" s="25">
        <v>34</v>
      </c>
      <c r="D16" s="13">
        <v>10</v>
      </c>
      <c r="E16" s="15">
        <f>IF(C16="","",C16-M16)</f>
        <v>32</v>
      </c>
      <c r="F16" s="15">
        <f t="shared" ref="F16:F18" si="23">IF(C16="","",IF(C16&gt;18,1,0))</f>
        <v>1</v>
      </c>
      <c r="G16" s="15">
        <f t="shared" ref="G16:G18" si="24">IF(C16="","",IF(C16=18,1,0))</f>
        <v>0</v>
      </c>
      <c r="H16" s="15">
        <f t="shared" ref="H16:H18" si="25">IF(C16="","",IF(C16&lt;18,1,0))</f>
        <v>0</v>
      </c>
      <c r="I16" s="5">
        <f t="shared" si="3"/>
        <v>3</v>
      </c>
      <c r="J16" s="12">
        <f t="shared" si="4"/>
        <v>3032034010</v>
      </c>
      <c r="K16" s="22" t="s">
        <v>15</v>
      </c>
      <c r="L16" s="32" t="s">
        <v>105</v>
      </c>
      <c r="M16" s="25">
        <f>IF(C16="","",36-C16)</f>
        <v>2</v>
      </c>
      <c r="N16" s="50">
        <f t="shared" ref="N16:N18" si="26">IF(D16="","",11-D16)</f>
        <v>1</v>
      </c>
      <c r="O16" s="48">
        <f t="shared" ref="O16:O18" si="27">IF(M16="","",M16-C16)</f>
        <v>-32</v>
      </c>
      <c r="P16" s="48">
        <f t="shared" ref="P16:P18" si="28">IF(C16="","",IF(C16&lt;18,1,0))</f>
        <v>0</v>
      </c>
      <c r="Q16" s="48">
        <f t="shared" ref="Q16:Q18" si="29">IF(C16="","",IF(C16=18,1,0))</f>
        <v>0</v>
      </c>
      <c r="R16" s="48">
        <f t="shared" ref="R16:R18" si="30">IF(C16="","",IF(C16&gt;18,1,0))</f>
        <v>1</v>
      </c>
      <c r="S16" s="48">
        <f t="shared" si="11"/>
        <v>1</v>
      </c>
      <c r="T16" s="48">
        <f t="shared" ref="T16:T18" si="31">IF(N16="","",N16+M16*1000+O16*1000000+S16*1000000000)</f>
        <v>968002001</v>
      </c>
      <c r="U16" s="55"/>
    </row>
    <row r="17" spans="1:21" ht="20.25" customHeight="1">
      <c r="A17" s="79" t="s">
        <v>25</v>
      </c>
      <c r="B17" s="32" t="s">
        <v>110</v>
      </c>
      <c r="C17" s="25">
        <v>22</v>
      </c>
      <c r="D17" s="13">
        <v>6</v>
      </c>
      <c r="E17" s="15">
        <f>IF(C17="","",C17-M17)</f>
        <v>8</v>
      </c>
      <c r="F17" s="15">
        <f t="shared" si="23"/>
        <v>1</v>
      </c>
      <c r="G17" s="15">
        <f t="shared" si="24"/>
        <v>0</v>
      </c>
      <c r="H17" s="15">
        <f t="shared" si="25"/>
        <v>0</v>
      </c>
      <c r="I17" s="5">
        <f t="shared" si="3"/>
        <v>3</v>
      </c>
      <c r="J17" s="12">
        <f t="shared" si="4"/>
        <v>3008022006</v>
      </c>
      <c r="K17" s="22" t="s">
        <v>15</v>
      </c>
      <c r="L17" s="32" t="s">
        <v>104</v>
      </c>
      <c r="M17" s="25">
        <f t="shared" ref="M17:M18" si="32">IF(C17="","",36-C17)</f>
        <v>14</v>
      </c>
      <c r="N17" s="50">
        <f t="shared" si="26"/>
        <v>5</v>
      </c>
      <c r="O17" s="48">
        <f t="shared" si="27"/>
        <v>-8</v>
      </c>
      <c r="P17" s="48">
        <f t="shared" si="28"/>
        <v>0</v>
      </c>
      <c r="Q17" s="48">
        <f t="shared" si="29"/>
        <v>0</v>
      </c>
      <c r="R17" s="48">
        <f t="shared" si="30"/>
        <v>1</v>
      </c>
      <c r="S17" s="48">
        <f t="shared" si="11"/>
        <v>1</v>
      </c>
      <c r="T17" s="48">
        <f t="shared" si="31"/>
        <v>992014005</v>
      </c>
      <c r="U17" s="55"/>
    </row>
    <row r="18" spans="1:21" ht="20.25" customHeight="1" thickBot="1">
      <c r="A18" s="80" t="s">
        <v>25</v>
      </c>
      <c r="B18" s="33" t="s">
        <v>109</v>
      </c>
      <c r="C18" s="26">
        <v>18</v>
      </c>
      <c r="D18" s="14">
        <v>5</v>
      </c>
      <c r="E18" s="51">
        <f>IF(C18="","",C18-M18)</f>
        <v>0</v>
      </c>
      <c r="F18" s="51">
        <f t="shared" si="23"/>
        <v>0</v>
      </c>
      <c r="G18" s="51">
        <f t="shared" si="24"/>
        <v>1</v>
      </c>
      <c r="H18" s="51">
        <f t="shared" si="25"/>
        <v>0</v>
      </c>
      <c r="I18" s="5">
        <f t="shared" si="3"/>
        <v>2</v>
      </c>
      <c r="J18" s="12">
        <f t="shared" si="4"/>
        <v>2000018005</v>
      </c>
      <c r="K18" s="23" t="s">
        <v>15</v>
      </c>
      <c r="L18" s="33" t="s">
        <v>107</v>
      </c>
      <c r="M18" s="26">
        <f t="shared" si="32"/>
        <v>18</v>
      </c>
      <c r="N18" s="53">
        <f t="shared" si="26"/>
        <v>6</v>
      </c>
      <c r="O18" s="48">
        <f t="shared" si="27"/>
        <v>0</v>
      </c>
      <c r="P18" s="48">
        <f t="shared" si="28"/>
        <v>0</v>
      </c>
      <c r="Q18" s="48">
        <f t="shared" si="29"/>
        <v>1</v>
      </c>
      <c r="R18" s="48">
        <f t="shared" si="30"/>
        <v>0</v>
      </c>
      <c r="S18" s="48">
        <f t="shared" si="11"/>
        <v>2</v>
      </c>
      <c r="T18" s="48">
        <f t="shared" si="31"/>
        <v>2000018006</v>
      </c>
      <c r="U18" s="55"/>
    </row>
    <row r="19" spans="1:21" ht="11.25" customHeight="1" thickBot="1">
      <c r="A19" s="1"/>
      <c r="B19" s="30"/>
      <c r="C19" s="30"/>
      <c r="I19" s="5" t="str">
        <f t="shared" si="3"/>
        <v/>
      </c>
      <c r="J19" s="12">
        <f t="shared" si="4"/>
        <v>0</v>
      </c>
      <c r="M19" s="30"/>
      <c r="N19" s="16"/>
      <c r="O19" s="48"/>
      <c r="P19" s="48"/>
      <c r="Q19" s="48"/>
      <c r="R19" s="48"/>
      <c r="S19" s="48" t="str">
        <f t="shared" si="11"/>
        <v/>
      </c>
      <c r="T19" s="55"/>
      <c r="U19" s="55"/>
    </row>
    <row r="20" spans="1:21" s="2" customFormat="1" ht="20.25" customHeight="1">
      <c r="A20" s="27"/>
      <c r="B20" s="31" t="s">
        <v>3</v>
      </c>
      <c r="C20" s="28" t="s">
        <v>4</v>
      </c>
      <c r="D20" s="17" t="s">
        <v>23</v>
      </c>
      <c r="E20" s="17" t="s">
        <v>6</v>
      </c>
      <c r="F20" s="17" t="s">
        <v>7</v>
      </c>
      <c r="G20" s="17" t="s">
        <v>8</v>
      </c>
      <c r="H20" s="17" t="s">
        <v>9</v>
      </c>
      <c r="I20" s="5" t="e">
        <f t="shared" si="3"/>
        <v>#VALUE!</v>
      </c>
      <c r="J20" s="12" t="e">
        <f t="shared" si="4"/>
        <v>#VALUE!</v>
      </c>
      <c r="K20" s="36"/>
      <c r="L20" s="35" t="s">
        <v>12</v>
      </c>
      <c r="M20" s="28" t="s">
        <v>4</v>
      </c>
      <c r="N20" s="18" t="s">
        <v>23</v>
      </c>
      <c r="O20" s="49" t="s">
        <v>6</v>
      </c>
      <c r="P20" s="49" t="s">
        <v>7</v>
      </c>
      <c r="Q20" s="49" t="s">
        <v>8</v>
      </c>
      <c r="R20" s="49" t="s">
        <v>9</v>
      </c>
      <c r="S20" s="48" t="e">
        <f t="shared" si="11"/>
        <v>#VALUE!</v>
      </c>
      <c r="T20" s="54"/>
      <c r="U20" s="54"/>
    </row>
    <row r="21" spans="1:21" ht="20.25" customHeight="1">
      <c r="A21" s="78" t="s">
        <v>27</v>
      </c>
      <c r="B21" s="32" t="s">
        <v>104</v>
      </c>
      <c r="C21" s="25">
        <v>4</v>
      </c>
      <c r="D21" s="13">
        <v>2</v>
      </c>
      <c r="E21" s="15">
        <f>IF(C21="","",C21-M21)</f>
        <v>-28</v>
      </c>
      <c r="F21" s="15">
        <f>IF(C21="","",IF(C21&gt;18,1,0))</f>
        <v>0</v>
      </c>
      <c r="G21" s="15">
        <f>IF(C21="","",IF(C21=18,1,0))</f>
        <v>0</v>
      </c>
      <c r="H21" s="15">
        <f>IF(C21="","",IF(C21&lt;18,1,0))</f>
        <v>1</v>
      </c>
      <c r="I21" s="5">
        <f t="shared" si="3"/>
        <v>1</v>
      </c>
      <c r="J21" s="12">
        <f t="shared" si="4"/>
        <v>972004002</v>
      </c>
      <c r="K21" s="22" t="s">
        <v>15</v>
      </c>
      <c r="L21" s="32" t="s">
        <v>108</v>
      </c>
      <c r="M21" s="25">
        <f>IF(C21="","",36-C21)</f>
        <v>32</v>
      </c>
      <c r="N21" s="50">
        <f>IF(D21="","",11-D21)</f>
        <v>9</v>
      </c>
      <c r="O21" s="48">
        <f>IF(M21="","",M21-C21)</f>
        <v>28</v>
      </c>
      <c r="P21" s="48">
        <f>IF(C21="","",IF(C21&lt;18,1,0))</f>
        <v>1</v>
      </c>
      <c r="Q21" s="48">
        <f>IF(C21="","",IF(C21=18,1,0))</f>
        <v>0</v>
      </c>
      <c r="R21" s="48">
        <f>IF(C21="","",IF(C21&gt;18,1,0))</f>
        <v>0</v>
      </c>
      <c r="S21" s="48">
        <f t="shared" si="11"/>
        <v>3</v>
      </c>
      <c r="T21" s="48">
        <f>IF(N21="","",N21+M21*1000+O21*1000000+S21*1000000000)</f>
        <v>3028032009</v>
      </c>
      <c r="U21" s="55"/>
    </row>
    <row r="22" spans="1:21" ht="20.25" customHeight="1">
      <c r="A22" s="79" t="s">
        <v>25</v>
      </c>
      <c r="B22" s="32" t="s">
        <v>105</v>
      </c>
      <c r="C22" s="25">
        <v>2</v>
      </c>
      <c r="D22" s="13">
        <v>1</v>
      </c>
      <c r="E22" s="15">
        <f>IF(C22="","",C22-M22)</f>
        <v>-32</v>
      </c>
      <c r="F22" s="15">
        <f t="shared" ref="F22:F24" si="33">IF(C22="","",IF(C22&gt;18,1,0))</f>
        <v>0</v>
      </c>
      <c r="G22" s="15">
        <f t="shared" ref="G22:G24" si="34">IF(C22="","",IF(C22=18,1,0))</f>
        <v>0</v>
      </c>
      <c r="H22" s="15">
        <f t="shared" ref="H22:H24" si="35">IF(C22="","",IF(C22&lt;18,1,0))</f>
        <v>1</v>
      </c>
      <c r="I22" s="5">
        <f t="shared" si="3"/>
        <v>1</v>
      </c>
      <c r="J22" s="12">
        <f t="shared" si="4"/>
        <v>968002001</v>
      </c>
      <c r="K22" s="22" t="s">
        <v>15</v>
      </c>
      <c r="L22" s="32" t="s">
        <v>106</v>
      </c>
      <c r="M22" s="25">
        <f t="shared" ref="M22:M24" si="36">IF(C22="","",36-C22)</f>
        <v>34</v>
      </c>
      <c r="N22" s="50">
        <f t="shared" ref="N22:N24" si="37">IF(D22="","",11-D22)</f>
        <v>10</v>
      </c>
      <c r="O22" s="48">
        <f t="shared" ref="O22:O24" si="38">IF(M22="","",M22-C22)</f>
        <v>32</v>
      </c>
      <c r="P22" s="48">
        <f t="shared" ref="P22:P24" si="39">IF(C22="","",IF(C22&lt;18,1,0))</f>
        <v>1</v>
      </c>
      <c r="Q22" s="48">
        <f t="shared" ref="Q22:Q24" si="40">IF(C22="","",IF(C22=18,1,0))</f>
        <v>0</v>
      </c>
      <c r="R22" s="48">
        <f t="shared" ref="R22:R24" si="41">IF(C22="","",IF(C22&gt;18,1,0))</f>
        <v>0</v>
      </c>
      <c r="S22" s="48">
        <f t="shared" si="11"/>
        <v>3</v>
      </c>
      <c r="T22" s="48">
        <f t="shared" ref="T22:T24" si="42">IF(N22="","",N22+M22*1000+O22*1000000+S22*1000000000)</f>
        <v>3032034010</v>
      </c>
      <c r="U22" s="55"/>
    </row>
    <row r="23" spans="1:21" ht="20.25" customHeight="1">
      <c r="A23" s="79" t="s">
        <v>25</v>
      </c>
      <c r="B23" s="32" t="s">
        <v>111</v>
      </c>
      <c r="C23" s="25">
        <v>24</v>
      </c>
      <c r="D23" s="13">
        <v>8</v>
      </c>
      <c r="E23" s="15">
        <f>IF(C23="","",C23-M23)</f>
        <v>12</v>
      </c>
      <c r="F23" s="15">
        <f t="shared" si="33"/>
        <v>1</v>
      </c>
      <c r="G23" s="15">
        <f t="shared" si="34"/>
        <v>0</v>
      </c>
      <c r="H23" s="15">
        <f t="shared" si="35"/>
        <v>0</v>
      </c>
      <c r="I23" s="5">
        <f t="shared" si="3"/>
        <v>3</v>
      </c>
      <c r="J23" s="12">
        <f t="shared" si="4"/>
        <v>3012024008</v>
      </c>
      <c r="K23" s="22" t="s">
        <v>15</v>
      </c>
      <c r="L23" s="32" t="s">
        <v>109</v>
      </c>
      <c r="M23" s="25">
        <f t="shared" si="36"/>
        <v>12</v>
      </c>
      <c r="N23" s="50">
        <f t="shared" si="37"/>
        <v>3</v>
      </c>
      <c r="O23" s="48">
        <f t="shared" si="38"/>
        <v>-12</v>
      </c>
      <c r="P23" s="48">
        <f t="shared" si="39"/>
        <v>0</v>
      </c>
      <c r="Q23" s="48">
        <f t="shared" si="40"/>
        <v>0</v>
      </c>
      <c r="R23" s="48">
        <f t="shared" si="41"/>
        <v>1</v>
      </c>
      <c r="S23" s="48">
        <f t="shared" si="11"/>
        <v>1</v>
      </c>
      <c r="T23" s="48">
        <f t="shared" si="42"/>
        <v>988012003</v>
      </c>
      <c r="U23" s="55"/>
    </row>
    <row r="24" spans="1:21" ht="20.25" customHeight="1" thickBot="1">
      <c r="A24" s="80" t="s">
        <v>25</v>
      </c>
      <c r="B24" s="33" t="s">
        <v>107</v>
      </c>
      <c r="C24" s="26">
        <v>16</v>
      </c>
      <c r="D24" s="14">
        <v>4</v>
      </c>
      <c r="E24" s="51">
        <f>IF(C24="","",C24-M24)</f>
        <v>-4</v>
      </c>
      <c r="F24" s="51">
        <f t="shared" si="33"/>
        <v>0</v>
      </c>
      <c r="G24" s="51">
        <f t="shared" si="34"/>
        <v>0</v>
      </c>
      <c r="H24" s="51">
        <f t="shared" si="35"/>
        <v>1</v>
      </c>
      <c r="I24" s="5">
        <f t="shared" si="3"/>
        <v>1</v>
      </c>
      <c r="J24" s="12">
        <f t="shared" si="4"/>
        <v>996016004</v>
      </c>
      <c r="K24" s="23" t="s">
        <v>15</v>
      </c>
      <c r="L24" s="33" t="s">
        <v>110</v>
      </c>
      <c r="M24" s="26">
        <f t="shared" si="36"/>
        <v>20</v>
      </c>
      <c r="N24" s="53">
        <f t="shared" si="37"/>
        <v>7</v>
      </c>
      <c r="O24" s="48">
        <f t="shared" si="38"/>
        <v>4</v>
      </c>
      <c r="P24" s="48">
        <f t="shared" si="39"/>
        <v>1</v>
      </c>
      <c r="Q24" s="48">
        <f t="shared" si="40"/>
        <v>0</v>
      </c>
      <c r="R24" s="48">
        <f t="shared" si="41"/>
        <v>0</v>
      </c>
      <c r="S24" s="48">
        <f t="shared" si="11"/>
        <v>3</v>
      </c>
      <c r="T24" s="48">
        <f t="shared" si="42"/>
        <v>3004020007</v>
      </c>
      <c r="U24" s="55"/>
    </row>
    <row r="25" spans="1:21" ht="9.75" customHeight="1" thickBot="1">
      <c r="A25" s="1"/>
      <c r="B25" s="30"/>
      <c r="E25" s="16"/>
      <c r="F25" s="16"/>
      <c r="G25" s="16"/>
      <c r="H25" s="16"/>
      <c r="I25" s="5" t="str">
        <f t="shared" si="3"/>
        <v/>
      </c>
      <c r="J25" s="12">
        <f t="shared" si="4"/>
        <v>0</v>
      </c>
      <c r="K25" s="22"/>
      <c r="L25" s="30"/>
      <c r="N25" s="16"/>
      <c r="O25" s="48"/>
      <c r="P25" s="48"/>
      <c r="Q25" s="48"/>
      <c r="R25" s="48"/>
      <c r="S25" s="48" t="str">
        <f t="shared" si="11"/>
        <v/>
      </c>
      <c r="T25" s="55"/>
      <c r="U25" s="55"/>
    </row>
    <row r="26" spans="1:21" s="2" customFormat="1" ht="20.25" customHeight="1">
      <c r="A26" s="27"/>
      <c r="B26" s="31" t="s">
        <v>3</v>
      </c>
      <c r="C26" s="28" t="s">
        <v>4</v>
      </c>
      <c r="D26" s="17" t="s">
        <v>23</v>
      </c>
      <c r="E26" s="17" t="s">
        <v>6</v>
      </c>
      <c r="F26" s="17" t="s">
        <v>7</v>
      </c>
      <c r="G26" s="17" t="s">
        <v>8</v>
      </c>
      <c r="H26" s="17" t="s">
        <v>9</v>
      </c>
      <c r="I26" s="5" t="e">
        <f t="shared" si="3"/>
        <v>#VALUE!</v>
      </c>
      <c r="J26" s="12" t="e">
        <f t="shared" si="4"/>
        <v>#VALUE!</v>
      </c>
      <c r="K26" s="36"/>
      <c r="L26" s="35" t="s">
        <v>12</v>
      </c>
      <c r="M26" s="28" t="s">
        <v>4</v>
      </c>
      <c r="N26" s="18" t="s">
        <v>23</v>
      </c>
      <c r="O26" s="49" t="s">
        <v>6</v>
      </c>
      <c r="P26" s="49" t="s">
        <v>7</v>
      </c>
      <c r="Q26" s="49" t="s">
        <v>8</v>
      </c>
      <c r="R26" s="49" t="s">
        <v>9</v>
      </c>
      <c r="S26" s="48" t="e">
        <f t="shared" si="11"/>
        <v>#VALUE!</v>
      </c>
      <c r="T26" s="54"/>
      <c r="U26" s="54"/>
    </row>
    <row r="27" spans="1:21" ht="20.25" customHeight="1">
      <c r="A27" s="78" t="s">
        <v>28</v>
      </c>
      <c r="B27" s="32" t="s">
        <v>106</v>
      </c>
      <c r="C27" s="25" t="str">
        <f>""</f>
        <v/>
      </c>
      <c r="D27" s="13"/>
      <c r="E27" s="15" t="str">
        <f>IF(C27="","",C27-M27)</f>
        <v/>
      </c>
      <c r="F27" s="15" t="str">
        <f>IF(C27="","",IF(C27&gt;18,1,0))</f>
        <v/>
      </c>
      <c r="G27" s="15" t="str">
        <f>IF(C27="","",IF(C27=18,1,0))</f>
        <v/>
      </c>
      <c r="H27" s="15" t="str">
        <f>IF(C27="","",IF(C27&lt;18,1,0))</f>
        <v/>
      </c>
      <c r="I27" s="5" t="str">
        <f t="shared" si="3"/>
        <v/>
      </c>
      <c r="J27" s="12">
        <f t="shared" si="4"/>
        <v>0</v>
      </c>
      <c r="K27" s="22" t="s">
        <v>15</v>
      </c>
      <c r="L27" s="32" t="s">
        <v>104</v>
      </c>
      <c r="M27" s="25" t="str">
        <f>IF(C27="","",36-C27)</f>
        <v/>
      </c>
      <c r="N27" s="50" t="str">
        <f>IF(D27="","",11-D27)</f>
        <v/>
      </c>
      <c r="O27" s="48" t="str">
        <f>IF(M27="","",M27-C27)</f>
        <v/>
      </c>
      <c r="P27" s="48" t="str">
        <f>IF(C27="","",IF(C27&lt;18,1,0))</f>
        <v/>
      </c>
      <c r="Q27" s="48" t="str">
        <f>IF(C27="","",IF(C27=18,1,0))</f>
        <v/>
      </c>
      <c r="R27" s="48" t="str">
        <f>IF(C27="","",IF(C27&gt;18,1,0))</f>
        <v/>
      </c>
      <c r="S27" s="48" t="str">
        <f t="shared" si="11"/>
        <v/>
      </c>
      <c r="T27" s="48" t="str">
        <f>IF(N27="","",N27+M27*1000+O27*1000000+S27*1000000000)</f>
        <v/>
      </c>
      <c r="U27" s="55"/>
    </row>
    <row r="28" spans="1:21" ht="20.25" customHeight="1">
      <c r="A28" s="79" t="s">
        <v>25</v>
      </c>
      <c r="B28" s="32" t="s">
        <v>108</v>
      </c>
      <c r="C28" s="25" t="str">
        <f>""</f>
        <v/>
      </c>
      <c r="D28" s="13"/>
      <c r="E28" s="15" t="str">
        <f>IF(C28="","",C28-M28)</f>
        <v/>
      </c>
      <c r="F28" s="15" t="str">
        <f t="shared" ref="F28:F30" si="43">IF(C28="","",IF(C28&gt;18,1,0))</f>
        <v/>
      </c>
      <c r="G28" s="15" t="str">
        <f t="shared" ref="G28:G30" si="44">IF(C28="","",IF(C28=18,1,0))</f>
        <v/>
      </c>
      <c r="H28" s="15" t="str">
        <f t="shared" ref="H28:H30" si="45">IF(C28="","",IF(C28&lt;18,1,0))</f>
        <v/>
      </c>
      <c r="I28" s="5" t="str">
        <f t="shared" si="3"/>
        <v/>
      </c>
      <c r="J28" s="12">
        <f t="shared" si="4"/>
        <v>0</v>
      </c>
      <c r="K28" s="22" t="s">
        <v>15</v>
      </c>
      <c r="L28" s="32" t="s">
        <v>110</v>
      </c>
      <c r="M28" s="25" t="str">
        <f t="shared" ref="M28:M30" si="46">IF(C28="","",36-C28)</f>
        <v/>
      </c>
      <c r="N28" s="50" t="str">
        <f t="shared" ref="N28:N30" si="47">IF(D28="","",11-D28)</f>
        <v/>
      </c>
      <c r="O28" s="48" t="str">
        <f t="shared" ref="O28:O30" si="48">IF(M28="","",M28-C28)</f>
        <v/>
      </c>
      <c r="P28" s="48" t="str">
        <f t="shared" ref="P28:P30" si="49">IF(C28="","",IF(C28&lt;18,1,0))</f>
        <v/>
      </c>
      <c r="Q28" s="48" t="str">
        <f t="shared" ref="Q28:Q30" si="50">IF(C28="","",IF(C28=18,1,0))</f>
        <v/>
      </c>
      <c r="R28" s="48" t="str">
        <f t="shared" ref="R28:R30" si="51">IF(C28="","",IF(C28&gt;18,1,0))</f>
        <v/>
      </c>
      <c r="S28" s="48" t="str">
        <f t="shared" si="11"/>
        <v/>
      </c>
      <c r="T28" s="48" t="str">
        <f t="shared" ref="T28:T30" si="52">IF(N28="","",N28+M28*1000+O28*1000000+S28*1000000000)</f>
        <v/>
      </c>
      <c r="U28" s="55"/>
    </row>
    <row r="29" spans="1:21" ht="20.25" customHeight="1">
      <c r="A29" s="79" t="s">
        <v>25</v>
      </c>
      <c r="B29" s="32" t="s">
        <v>111</v>
      </c>
      <c r="C29" s="25" t="str">
        <f>""</f>
        <v/>
      </c>
      <c r="D29" s="13"/>
      <c r="E29" s="15" t="str">
        <f>IF(C29="","",C29-M29)</f>
        <v/>
      </c>
      <c r="F29" s="15" t="str">
        <f t="shared" si="43"/>
        <v/>
      </c>
      <c r="G29" s="15" t="str">
        <f t="shared" si="44"/>
        <v/>
      </c>
      <c r="H29" s="15" t="str">
        <f t="shared" si="45"/>
        <v/>
      </c>
      <c r="I29" s="5" t="str">
        <f t="shared" si="3"/>
        <v/>
      </c>
      <c r="J29" s="12">
        <f t="shared" si="4"/>
        <v>0</v>
      </c>
      <c r="K29" s="22" t="s">
        <v>15</v>
      </c>
      <c r="L29" s="32" t="s">
        <v>107</v>
      </c>
      <c r="M29" s="25" t="str">
        <f t="shared" si="46"/>
        <v/>
      </c>
      <c r="N29" s="50" t="str">
        <f t="shared" si="47"/>
        <v/>
      </c>
      <c r="O29" s="48" t="str">
        <f t="shared" si="48"/>
        <v/>
      </c>
      <c r="P29" s="48" t="str">
        <f t="shared" si="49"/>
        <v/>
      </c>
      <c r="Q29" s="48" t="str">
        <f t="shared" si="50"/>
        <v/>
      </c>
      <c r="R29" s="48" t="str">
        <f t="shared" si="51"/>
        <v/>
      </c>
      <c r="S29" s="48" t="str">
        <f t="shared" si="11"/>
        <v/>
      </c>
      <c r="T29" s="48" t="str">
        <f t="shared" si="52"/>
        <v/>
      </c>
      <c r="U29" s="55"/>
    </row>
    <row r="30" spans="1:21" ht="20.25" customHeight="1" thickBot="1">
      <c r="A30" s="80" t="s">
        <v>25</v>
      </c>
      <c r="B30" s="33" t="s">
        <v>109</v>
      </c>
      <c r="C30" s="26" t="str">
        <f>""</f>
        <v/>
      </c>
      <c r="D30" s="14"/>
      <c r="E30" s="51" t="str">
        <f>IF(C30="","",C30-M30)</f>
        <v/>
      </c>
      <c r="F30" s="51" t="str">
        <f t="shared" si="43"/>
        <v/>
      </c>
      <c r="G30" s="51" t="str">
        <f t="shared" si="44"/>
        <v/>
      </c>
      <c r="H30" s="51" t="str">
        <f t="shared" si="45"/>
        <v/>
      </c>
      <c r="I30" s="5" t="str">
        <f t="shared" si="3"/>
        <v/>
      </c>
      <c r="J30" s="12">
        <f t="shared" si="4"/>
        <v>0</v>
      </c>
      <c r="K30" s="23" t="s">
        <v>15</v>
      </c>
      <c r="L30" s="33" t="s">
        <v>105</v>
      </c>
      <c r="M30" s="26" t="str">
        <f t="shared" si="46"/>
        <v/>
      </c>
      <c r="N30" s="53" t="str">
        <f t="shared" si="47"/>
        <v/>
      </c>
      <c r="O30" s="48" t="str">
        <f t="shared" si="48"/>
        <v/>
      </c>
      <c r="P30" s="48" t="str">
        <f t="shared" si="49"/>
        <v/>
      </c>
      <c r="Q30" s="48" t="str">
        <f t="shared" si="50"/>
        <v/>
      </c>
      <c r="R30" s="48" t="str">
        <f t="shared" si="51"/>
        <v/>
      </c>
      <c r="S30" s="48" t="str">
        <f t="shared" si="11"/>
        <v/>
      </c>
      <c r="T30" s="48" t="str">
        <f t="shared" si="52"/>
        <v/>
      </c>
      <c r="U30" s="55"/>
    </row>
    <row r="31" spans="1:21" ht="10.5" customHeight="1" thickBot="1">
      <c r="A31" s="1"/>
      <c r="B31" s="30"/>
      <c r="C31" s="30"/>
      <c r="I31" s="5" t="str">
        <f t="shared" si="3"/>
        <v/>
      </c>
      <c r="J31" s="12">
        <f t="shared" si="4"/>
        <v>0</v>
      </c>
      <c r="M31" s="30"/>
      <c r="N31" s="16"/>
      <c r="O31" s="48"/>
      <c r="P31" s="48"/>
      <c r="Q31" s="48"/>
      <c r="R31" s="48"/>
      <c r="S31" s="48" t="str">
        <f t="shared" si="11"/>
        <v/>
      </c>
      <c r="T31" s="54"/>
      <c r="U31" s="55"/>
    </row>
    <row r="32" spans="1:21" s="2" customFormat="1" ht="20.25" customHeight="1">
      <c r="A32" s="27"/>
      <c r="B32" s="31" t="s">
        <v>3</v>
      </c>
      <c r="C32" s="28" t="s">
        <v>4</v>
      </c>
      <c r="D32" s="17" t="s">
        <v>23</v>
      </c>
      <c r="E32" s="17" t="s">
        <v>6</v>
      </c>
      <c r="F32" s="17" t="s">
        <v>7</v>
      </c>
      <c r="G32" s="17" t="s">
        <v>8</v>
      </c>
      <c r="H32" s="17" t="s">
        <v>9</v>
      </c>
      <c r="I32" s="5" t="e">
        <f t="shared" si="3"/>
        <v>#VALUE!</v>
      </c>
      <c r="J32" s="12" t="e">
        <f t="shared" si="4"/>
        <v>#VALUE!</v>
      </c>
      <c r="K32" s="36"/>
      <c r="L32" s="35" t="s">
        <v>12</v>
      </c>
      <c r="M32" s="28" t="s">
        <v>4</v>
      </c>
      <c r="N32" s="18" t="s">
        <v>23</v>
      </c>
      <c r="O32" s="49" t="s">
        <v>6</v>
      </c>
      <c r="P32" s="49" t="s">
        <v>7</v>
      </c>
      <c r="Q32" s="49" t="s">
        <v>8</v>
      </c>
      <c r="R32" s="49" t="s">
        <v>9</v>
      </c>
      <c r="S32" s="48" t="e">
        <f t="shared" si="11"/>
        <v>#VALUE!</v>
      </c>
      <c r="T32" s="54"/>
      <c r="U32" s="54"/>
    </row>
    <row r="33" spans="1:21" ht="20.25" customHeight="1">
      <c r="A33" s="78" t="s">
        <v>29</v>
      </c>
      <c r="B33" s="32" t="s">
        <v>104</v>
      </c>
      <c r="C33" s="25" t="str">
        <f>""</f>
        <v/>
      </c>
      <c r="D33" s="13"/>
      <c r="E33" s="15" t="str">
        <f>IF(C33="","",C33-M33)</f>
        <v/>
      </c>
      <c r="F33" s="15" t="str">
        <f>IF(C33="","",IF(C33&gt;18,1,0))</f>
        <v/>
      </c>
      <c r="G33" s="15" t="str">
        <f>IF(C33="","",IF(C33=18,1,0))</f>
        <v/>
      </c>
      <c r="H33" s="15" t="str">
        <f>IF(C33="","",IF(C33&lt;18,1,0))</f>
        <v/>
      </c>
      <c r="I33" s="5" t="str">
        <f t="shared" si="3"/>
        <v/>
      </c>
      <c r="J33" s="12">
        <f t="shared" si="4"/>
        <v>0</v>
      </c>
      <c r="K33" s="22" t="s">
        <v>15</v>
      </c>
      <c r="L33" s="32" t="s">
        <v>109</v>
      </c>
      <c r="M33" s="25" t="str">
        <f>IF(C33="","",36-C33)</f>
        <v/>
      </c>
      <c r="N33" s="50" t="str">
        <f>IF(D33="","",11-D33)</f>
        <v/>
      </c>
      <c r="O33" s="48" t="str">
        <f>IF(M33="","",M33-C33)</f>
        <v/>
      </c>
      <c r="P33" s="48" t="str">
        <f>IF(C33="","",IF(C33&lt;18,1,0))</f>
        <v/>
      </c>
      <c r="Q33" s="48" t="str">
        <f>IF(C33="","",IF(C33=18,1,0))</f>
        <v/>
      </c>
      <c r="R33" s="48" t="str">
        <f>IF(C33="","",IF(C33&gt;18,1,0))</f>
        <v/>
      </c>
      <c r="S33" s="48" t="str">
        <f t="shared" si="11"/>
        <v/>
      </c>
      <c r="T33" s="48" t="str">
        <f>IF(N33="","",N33+M33*1000+O33*1000000+S33*1000000000)</f>
        <v/>
      </c>
      <c r="U33" s="55"/>
    </row>
    <row r="34" spans="1:21" ht="20.25" customHeight="1">
      <c r="A34" s="79" t="s">
        <v>25</v>
      </c>
      <c r="B34" s="32" t="s">
        <v>105</v>
      </c>
      <c r="C34" s="25" t="str">
        <f>""</f>
        <v/>
      </c>
      <c r="D34" s="13"/>
      <c r="E34" s="15" t="str">
        <f>IF(C34="","",C34-M34)</f>
        <v/>
      </c>
      <c r="F34" s="15" t="str">
        <f t="shared" ref="F34:F36" si="53">IF(C34="","",IF(C34&gt;18,1,0))</f>
        <v/>
      </c>
      <c r="G34" s="15" t="str">
        <f t="shared" ref="G34:G36" si="54">IF(C34="","",IF(C34=18,1,0))</f>
        <v/>
      </c>
      <c r="H34" s="15" t="str">
        <f t="shared" ref="H34:H36" si="55">IF(C34="","",IF(C34&lt;18,1,0))</f>
        <v/>
      </c>
      <c r="I34" s="5" t="str">
        <f t="shared" si="3"/>
        <v/>
      </c>
      <c r="J34" s="12">
        <f t="shared" si="4"/>
        <v>0</v>
      </c>
      <c r="K34" s="22" t="s">
        <v>15</v>
      </c>
      <c r="L34" s="32" t="s">
        <v>111</v>
      </c>
      <c r="M34" s="25" t="str">
        <f t="shared" ref="M34:M36" si="56">IF(C34="","",36-C34)</f>
        <v/>
      </c>
      <c r="N34" s="50" t="str">
        <f t="shared" ref="N34:N36" si="57">IF(D34="","",11-D34)</f>
        <v/>
      </c>
      <c r="O34" s="48" t="str">
        <f t="shared" ref="O34:O36" si="58">IF(M34="","",M34-C34)</f>
        <v/>
      </c>
      <c r="P34" s="48" t="str">
        <f t="shared" ref="P34:P36" si="59">IF(C34="","",IF(C34&lt;18,1,0))</f>
        <v/>
      </c>
      <c r="Q34" s="48" t="str">
        <f t="shared" ref="Q34:Q36" si="60">IF(C34="","",IF(C34=18,1,0))</f>
        <v/>
      </c>
      <c r="R34" s="48" t="str">
        <f t="shared" ref="R34:R36" si="61">IF(C34="","",IF(C34&gt;18,1,0))</f>
        <v/>
      </c>
      <c r="S34" s="48" t="str">
        <f t="shared" si="11"/>
        <v/>
      </c>
      <c r="T34" s="48" t="str">
        <f t="shared" ref="T34:T36" si="62">IF(N34="","",N34+M34*1000+O34*1000000+S34*1000000000)</f>
        <v/>
      </c>
      <c r="U34" s="55"/>
    </row>
    <row r="35" spans="1:21" ht="20.25" customHeight="1">
      <c r="A35" s="79" t="s">
        <v>25</v>
      </c>
      <c r="B35" s="32" t="s">
        <v>108</v>
      </c>
      <c r="C35" s="25" t="str">
        <f>""</f>
        <v/>
      </c>
      <c r="D35" s="13"/>
      <c r="E35" s="15" t="str">
        <f>IF(C35="","",C35-M35)</f>
        <v/>
      </c>
      <c r="F35" s="15" t="str">
        <f t="shared" si="53"/>
        <v/>
      </c>
      <c r="G35" s="15" t="str">
        <f t="shared" si="54"/>
        <v/>
      </c>
      <c r="H35" s="15" t="str">
        <f t="shared" si="55"/>
        <v/>
      </c>
      <c r="I35" s="5" t="str">
        <f t="shared" si="3"/>
        <v/>
      </c>
      <c r="J35" s="12">
        <f t="shared" si="4"/>
        <v>0</v>
      </c>
      <c r="K35" s="22" t="s">
        <v>15</v>
      </c>
      <c r="L35" s="32" t="s">
        <v>107</v>
      </c>
      <c r="M35" s="25" t="str">
        <f t="shared" si="56"/>
        <v/>
      </c>
      <c r="N35" s="50" t="str">
        <f t="shared" si="57"/>
        <v/>
      </c>
      <c r="O35" s="48" t="str">
        <f t="shared" si="58"/>
        <v/>
      </c>
      <c r="P35" s="48" t="str">
        <f t="shared" si="59"/>
        <v/>
      </c>
      <c r="Q35" s="48" t="str">
        <f t="shared" si="60"/>
        <v/>
      </c>
      <c r="R35" s="48" t="str">
        <f t="shared" si="61"/>
        <v/>
      </c>
      <c r="S35" s="48" t="str">
        <f t="shared" si="11"/>
        <v/>
      </c>
      <c r="T35" s="48" t="str">
        <f t="shared" si="62"/>
        <v/>
      </c>
      <c r="U35" s="55"/>
    </row>
    <row r="36" spans="1:21" ht="20.25" customHeight="1" thickBot="1">
      <c r="A36" s="80" t="s">
        <v>25</v>
      </c>
      <c r="B36" s="33" t="s">
        <v>110</v>
      </c>
      <c r="C36" s="26" t="str">
        <f>""</f>
        <v/>
      </c>
      <c r="D36" s="14"/>
      <c r="E36" s="51" t="str">
        <f>IF(C36="","",C36-M36)</f>
        <v/>
      </c>
      <c r="F36" s="51" t="str">
        <f t="shared" si="53"/>
        <v/>
      </c>
      <c r="G36" s="51" t="str">
        <f t="shared" si="54"/>
        <v/>
      </c>
      <c r="H36" s="51" t="str">
        <f t="shared" si="55"/>
        <v/>
      </c>
      <c r="I36" s="5" t="str">
        <f t="shared" si="3"/>
        <v/>
      </c>
      <c r="J36" s="12">
        <f t="shared" si="4"/>
        <v>0</v>
      </c>
      <c r="K36" s="23" t="s">
        <v>15</v>
      </c>
      <c r="L36" s="33" t="s">
        <v>106</v>
      </c>
      <c r="M36" s="26" t="str">
        <f t="shared" si="56"/>
        <v/>
      </c>
      <c r="N36" s="53" t="str">
        <f t="shared" si="57"/>
        <v/>
      </c>
      <c r="O36" s="48" t="str">
        <f t="shared" si="58"/>
        <v/>
      </c>
      <c r="P36" s="48" t="str">
        <f t="shared" si="59"/>
        <v/>
      </c>
      <c r="Q36" s="48" t="str">
        <f t="shared" si="60"/>
        <v/>
      </c>
      <c r="R36" s="48" t="str">
        <f t="shared" si="61"/>
        <v/>
      </c>
      <c r="S36" s="48" t="str">
        <f t="shared" si="11"/>
        <v/>
      </c>
      <c r="T36" s="48" t="str">
        <f t="shared" si="62"/>
        <v/>
      </c>
      <c r="U36" s="55"/>
    </row>
    <row r="37" spans="1:21" ht="10.5" customHeight="1" thickBot="1">
      <c r="A37" s="1"/>
      <c r="B37" s="30"/>
      <c r="C37" s="30"/>
      <c r="D37" s="72"/>
      <c r="E37" s="73"/>
      <c r="F37" s="73"/>
      <c r="G37" s="73"/>
      <c r="H37" s="73"/>
      <c r="I37" s="74" t="str">
        <f t="shared" si="3"/>
        <v/>
      </c>
      <c r="J37" s="75">
        <f t="shared" si="4"/>
        <v>0</v>
      </c>
      <c r="K37" s="76"/>
      <c r="L37" s="77"/>
      <c r="M37" s="30"/>
      <c r="N37" s="16"/>
      <c r="O37" s="48"/>
      <c r="P37" s="48"/>
      <c r="Q37" s="48"/>
      <c r="R37" s="48"/>
      <c r="S37" s="48" t="str">
        <f t="shared" si="11"/>
        <v/>
      </c>
      <c r="T37" s="55"/>
      <c r="U37" s="55"/>
    </row>
    <row r="38" spans="1:21" s="2" customFormat="1" ht="20.25" customHeight="1">
      <c r="A38" s="27"/>
      <c r="B38" s="31" t="s">
        <v>3</v>
      </c>
      <c r="C38" s="28" t="s">
        <v>4</v>
      </c>
      <c r="D38" s="17" t="s">
        <v>23</v>
      </c>
      <c r="E38" s="17" t="s">
        <v>6</v>
      </c>
      <c r="F38" s="17" t="s">
        <v>7</v>
      </c>
      <c r="G38" s="17" t="s">
        <v>8</v>
      </c>
      <c r="H38" s="17" t="s">
        <v>9</v>
      </c>
      <c r="I38" s="5" t="e">
        <f t="shared" si="3"/>
        <v>#VALUE!</v>
      </c>
      <c r="J38" s="12" t="e">
        <f t="shared" si="4"/>
        <v>#VALUE!</v>
      </c>
      <c r="K38" s="36"/>
      <c r="L38" s="35" t="s">
        <v>12</v>
      </c>
      <c r="M38" s="28" t="s">
        <v>4</v>
      </c>
      <c r="N38" s="18" t="s">
        <v>23</v>
      </c>
      <c r="O38" s="49" t="s">
        <v>6</v>
      </c>
      <c r="P38" s="49" t="s">
        <v>7</v>
      </c>
      <c r="Q38" s="49" t="s">
        <v>8</v>
      </c>
      <c r="R38" s="49" t="s">
        <v>9</v>
      </c>
      <c r="S38" s="48" t="e">
        <f t="shared" si="11"/>
        <v>#VALUE!</v>
      </c>
      <c r="T38" s="54"/>
      <c r="U38" s="54"/>
    </row>
    <row r="39" spans="1:21" ht="20.25" customHeight="1">
      <c r="A39" s="78" t="s">
        <v>30</v>
      </c>
      <c r="B39" s="32" t="s">
        <v>106</v>
      </c>
      <c r="C39" s="25" t="str">
        <f>""</f>
        <v/>
      </c>
      <c r="D39" s="13"/>
      <c r="E39" s="15" t="str">
        <f>IF(C39="","",C39-M39)</f>
        <v/>
      </c>
      <c r="F39" s="15" t="str">
        <f>IF(C39="","",IF(C39&gt;18,1,0))</f>
        <v/>
      </c>
      <c r="G39" s="15" t="str">
        <f>IF(C39="","",IF(C39=18,1,0))</f>
        <v/>
      </c>
      <c r="H39" s="15" t="str">
        <f>IF(C39="","",IF(C39&lt;18,1,0))</f>
        <v/>
      </c>
      <c r="I39" s="5" t="str">
        <f t="shared" si="3"/>
        <v/>
      </c>
      <c r="J39" s="12">
        <f t="shared" si="4"/>
        <v>0</v>
      </c>
      <c r="K39" s="22" t="s">
        <v>15</v>
      </c>
      <c r="L39" s="32" t="s">
        <v>108</v>
      </c>
      <c r="M39" s="25" t="str">
        <f>IF(C39="","",36-C39)</f>
        <v/>
      </c>
      <c r="N39" s="50" t="str">
        <f>IF(D39="","",11-D39)</f>
        <v/>
      </c>
      <c r="O39" s="48" t="str">
        <f>IF(M39="","",M39-C39)</f>
        <v/>
      </c>
      <c r="P39" s="48" t="str">
        <f>IF(C39="","",IF(C39&lt;18,1,0))</f>
        <v/>
      </c>
      <c r="Q39" s="48" t="str">
        <f>IF(C39="","",IF(C39=18,1,0))</f>
        <v/>
      </c>
      <c r="R39" s="48" t="str">
        <f>IF(C39="","",IF(C39&gt;18,1,0))</f>
        <v/>
      </c>
      <c r="S39" s="48" t="str">
        <f t="shared" si="11"/>
        <v/>
      </c>
      <c r="T39" s="48" t="str">
        <f>IF(N39="","",N39+M39*1000+O39*1000000+S39*1000000000)</f>
        <v/>
      </c>
      <c r="U39" s="55"/>
    </row>
    <row r="40" spans="1:21" ht="20.25" customHeight="1">
      <c r="A40" s="79" t="s">
        <v>25</v>
      </c>
      <c r="B40" s="32" t="s">
        <v>111</v>
      </c>
      <c r="C40" s="25" t="str">
        <f>""</f>
        <v/>
      </c>
      <c r="D40" s="13"/>
      <c r="E40" s="15" t="str">
        <f>IF(C40="","",C40-M40)</f>
        <v/>
      </c>
      <c r="F40" s="15" t="str">
        <f t="shared" ref="F40:F42" si="63">IF(C40="","",IF(C40&gt;18,1,0))</f>
        <v/>
      </c>
      <c r="G40" s="15" t="str">
        <f t="shared" ref="G40:G42" si="64">IF(C40="","",IF(C40=18,1,0))</f>
        <v/>
      </c>
      <c r="H40" s="15" t="str">
        <f t="shared" ref="H40:H42" si="65">IF(C40="","",IF(C40&lt;18,1,0))</f>
        <v/>
      </c>
      <c r="I40" s="5" t="str">
        <f t="shared" si="3"/>
        <v/>
      </c>
      <c r="J40" s="12">
        <f t="shared" si="4"/>
        <v>0</v>
      </c>
      <c r="K40" s="22" t="s">
        <v>15</v>
      </c>
      <c r="L40" s="32" t="s">
        <v>104</v>
      </c>
      <c r="M40" s="25" t="str">
        <f t="shared" ref="M40:M42" si="66">IF(C40="","",36-C40)</f>
        <v/>
      </c>
      <c r="N40" s="50" t="str">
        <f t="shared" ref="N40:N42" si="67">IF(D40="","",11-D40)</f>
        <v/>
      </c>
      <c r="O40" s="48" t="str">
        <f t="shared" ref="O40:O42" si="68">IF(M40="","",M40-C40)</f>
        <v/>
      </c>
      <c r="P40" s="48" t="str">
        <f t="shared" ref="P40:P42" si="69">IF(C40="","",IF(C40&lt;18,1,0))</f>
        <v/>
      </c>
      <c r="Q40" s="48" t="str">
        <f t="shared" ref="Q40:Q42" si="70">IF(C40="","",IF(C40=18,1,0))</f>
        <v/>
      </c>
      <c r="R40" s="48" t="str">
        <f t="shared" ref="R40:R42" si="71">IF(C40="","",IF(C40&gt;18,1,0))</f>
        <v/>
      </c>
      <c r="S40" s="48" t="str">
        <f t="shared" si="11"/>
        <v/>
      </c>
      <c r="T40" s="48" t="str">
        <f t="shared" ref="T40:T42" si="72">IF(N40="","",N40+M40*1000+O40*1000000+S40*1000000000)</f>
        <v/>
      </c>
      <c r="U40" s="55"/>
    </row>
    <row r="41" spans="1:21" ht="20.25" customHeight="1">
      <c r="A41" s="79" t="s">
        <v>25</v>
      </c>
      <c r="B41" s="32" t="s">
        <v>109</v>
      </c>
      <c r="C41" s="25" t="str">
        <f>""</f>
        <v/>
      </c>
      <c r="D41" s="13"/>
      <c r="E41" s="15" t="str">
        <f>IF(C41="","",C41-M41)</f>
        <v/>
      </c>
      <c r="F41" s="15" t="str">
        <f t="shared" si="63"/>
        <v/>
      </c>
      <c r="G41" s="15" t="str">
        <f t="shared" si="64"/>
        <v/>
      </c>
      <c r="H41" s="15" t="str">
        <f t="shared" si="65"/>
        <v/>
      </c>
      <c r="I41" s="5" t="str">
        <f t="shared" si="3"/>
        <v/>
      </c>
      <c r="J41" s="12">
        <f t="shared" si="4"/>
        <v>0</v>
      </c>
      <c r="K41" s="22" t="s">
        <v>15</v>
      </c>
      <c r="L41" s="32" t="s">
        <v>110</v>
      </c>
      <c r="M41" s="25" t="str">
        <f t="shared" si="66"/>
        <v/>
      </c>
      <c r="N41" s="50" t="str">
        <f t="shared" si="67"/>
        <v/>
      </c>
      <c r="O41" s="48" t="str">
        <f t="shared" si="68"/>
        <v/>
      </c>
      <c r="P41" s="48" t="str">
        <f t="shared" si="69"/>
        <v/>
      </c>
      <c r="Q41" s="48" t="str">
        <f t="shared" si="70"/>
        <v/>
      </c>
      <c r="R41" s="48" t="str">
        <f t="shared" si="71"/>
        <v/>
      </c>
      <c r="S41" s="48" t="str">
        <f t="shared" si="11"/>
        <v/>
      </c>
      <c r="T41" s="48" t="str">
        <f t="shared" si="72"/>
        <v/>
      </c>
      <c r="U41" s="55"/>
    </row>
    <row r="42" spans="1:21" ht="20.25" customHeight="1" thickBot="1">
      <c r="A42" s="80" t="s">
        <v>25</v>
      </c>
      <c r="B42" s="33" t="s">
        <v>107</v>
      </c>
      <c r="C42" s="26" t="str">
        <f>""</f>
        <v/>
      </c>
      <c r="D42" s="14"/>
      <c r="E42" s="51" t="str">
        <f>IF(C42="","",C42-M42)</f>
        <v/>
      </c>
      <c r="F42" s="51" t="str">
        <f t="shared" si="63"/>
        <v/>
      </c>
      <c r="G42" s="51" t="str">
        <f t="shared" si="64"/>
        <v/>
      </c>
      <c r="H42" s="51" t="str">
        <f t="shared" si="65"/>
        <v/>
      </c>
      <c r="I42" s="5" t="str">
        <f t="shared" si="3"/>
        <v/>
      </c>
      <c r="J42" s="12">
        <f t="shared" si="4"/>
        <v>0</v>
      </c>
      <c r="K42" s="23" t="s">
        <v>15</v>
      </c>
      <c r="L42" s="33" t="s">
        <v>105</v>
      </c>
      <c r="M42" s="26" t="str">
        <f t="shared" si="66"/>
        <v/>
      </c>
      <c r="N42" s="53" t="str">
        <f t="shared" si="67"/>
        <v/>
      </c>
      <c r="O42" s="48" t="str">
        <f t="shared" si="68"/>
        <v/>
      </c>
      <c r="P42" s="48" t="str">
        <f t="shared" si="69"/>
        <v/>
      </c>
      <c r="Q42" s="48" t="str">
        <f t="shared" si="70"/>
        <v/>
      </c>
      <c r="R42" s="48" t="str">
        <f t="shared" si="71"/>
        <v/>
      </c>
      <c r="S42" s="48" t="str">
        <f t="shared" si="11"/>
        <v/>
      </c>
      <c r="T42" s="48" t="str">
        <f t="shared" si="72"/>
        <v/>
      </c>
      <c r="U42" s="55"/>
    </row>
    <row r="43" spans="1:21" hidden="1">
      <c r="A43" s="1"/>
      <c r="B43" s="30"/>
      <c r="C43" s="30"/>
      <c r="E43" s="16"/>
      <c r="F43" s="16"/>
      <c r="G43" s="16"/>
      <c r="H43" s="16"/>
      <c r="I43" s="5" t="str">
        <f t="shared" si="3"/>
        <v/>
      </c>
      <c r="J43" s="12">
        <f t="shared" si="4"/>
        <v>0</v>
      </c>
      <c r="K43" s="22"/>
      <c r="L43" s="30"/>
      <c r="M43" s="30"/>
      <c r="N43" s="16"/>
      <c r="O43" s="48"/>
      <c r="P43" s="48"/>
      <c r="Q43" s="48"/>
      <c r="R43" s="48"/>
      <c r="S43" s="48"/>
      <c r="T43" s="55"/>
      <c r="U43" s="55"/>
    </row>
    <row r="44" spans="1:21" s="2" customFormat="1" ht="33.75" hidden="1">
      <c r="A44" s="27"/>
      <c r="B44" s="31" t="s">
        <v>3</v>
      </c>
      <c r="C44" s="28" t="s">
        <v>4</v>
      </c>
      <c r="D44" s="17" t="s">
        <v>23</v>
      </c>
      <c r="E44" s="17" t="s">
        <v>6</v>
      </c>
      <c r="F44" s="17" t="s">
        <v>7</v>
      </c>
      <c r="G44" s="17" t="s">
        <v>8</v>
      </c>
      <c r="H44" s="17" t="s">
        <v>9</v>
      </c>
      <c r="I44" s="5" t="e">
        <f t="shared" si="3"/>
        <v>#VALUE!</v>
      </c>
      <c r="J44" s="12" t="e">
        <f t="shared" si="4"/>
        <v>#VALUE!</v>
      </c>
      <c r="K44" s="36"/>
      <c r="L44" s="35" t="s">
        <v>12</v>
      </c>
      <c r="M44" s="28" t="s">
        <v>4</v>
      </c>
      <c r="N44" s="18" t="s">
        <v>23</v>
      </c>
      <c r="O44" s="49" t="s">
        <v>6</v>
      </c>
      <c r="P44" s="49" t="s">
        <v>7</v>
      </c>
      <c r="Q44" s="49" t="s">
        <v>8</v>
      </c>
      <c r="R44" s="49" t="s">
        <v>9</v>
      </c>
      <c r="S44" s="49" t="s">
        <v>10</v>
      </c>
      <c r="T44" s="54"/>
      <c r="U44" s="54"/>
    </row>
    <row r="45" spans="1:21" ht="15.75" hidden="1" customHeight="1">
      <c r="A45" s="78" t="s">
        <v>31</v>
      </c>
      <c r="B45" s="32" t="s">
        <v>105</v>
      </c>
      <c r="C45" s="25" t="str">
        <f>""</f>
        <v/>
      </c>
      <c r="D45" s="13"/>
      <c r="E45" s="15" t="str">
        <f>IF(C45="","",C45-M45)</f>
        <v/>
      </c>
      <c r="F45" s="15" t="str">
        <f>IF(C45="","",IF(C45&gt;18,1,0))</f>
        <v/>
      </c>
      <c r="G45" s="15" t="str">
        <f>IF(C45="","",IF(C45=18,1,0))</f>
        <v/>
      </c>
      <c r="H45" s="15" t="str">
        <f>IF(C45="","",IF(C45&lt;18,1,0))</f>
        <v/>
      </c>
      <c r="I45" s="5" t="str">
        <f t="shared" si="3"/>
        <v/>
      </c>
      <c r="J45" s="12">
        <f t="shared" si="4"/>
        <v>0</v>
      </c>
      <c r="K45" s="22" t="s">
        <v>15</v>
      </c>
      <c r="L45" s="32" t="s">
        <v>104</v>
      </c>
      <c r="M45" s="25" t="str">
        <f>IF(C45="","",36-C45)</f>
        <v/>
      </c>
      <c r="N45" s="50" t="str">
        <f>IF(D45="","",11-D45)</f>
        <v/>
      </c>
      <c r="O45" s="48" t="str">
        <f>IF(M45="","",M45-C45)</f>
        <v/>
      </c>
      <c r="P45" s="48" t="str">
        <f>IF(C45="","",IF(C45&lt;18,1,0))</f>
        <v/>
      </c>
      <c r="Q45" s="48" t="str">
        <f>IF(C45="","",IF(C45=18,1,0))</f>
        <v/>
      </c>
      <c r="R45" s="48" t="str">
        <f>IF(C45="","",IF(C45&gt;18,1,0))</f>
        <v/>
      </c>
      <c r="S45" s="48" t="str">
        <f>IF(C45="","",(P45*2+Q45*1))</f>
        <v/>
      </c>
      <c r="T45" s="48" t="str">
        <f>IF(N45="","",N45+M45*1000+O45*1000000+S45*1000000000)</f>
        <v/>
      </c>
      <c r="U45" s="55"/>
    </row>
    <row r="46" spans="1:21" ht="15.75" hidden="1" customHeight="1">
      <c r="A46" s="79" t="s">
        <v>25</v>
      </c>
      <c r="B46" s="32" t="s">
        <v>107</v>
      </c>
      <c r="C46" s="25" t="str">
        <f>""</f>
        <v/>
      </c>
      <c r="D46" s="13"/>
      <c r="E46" s="15" t="str">
        <f>IF(C46="","",C46-M46)</f>
        <v/>
      </c>
      <c r="F46" s="15" t="str">
        <f t="shared" ref="F46:F48" si="73">IF(C46="","",IF(C46&gt;18,1,0))</f>
        <v/>
      </c>
      <c r="G46" s="15" t="str">
        <f t="shared" ref="G46:G48" si="74">IF(C46="","",IF(C46=18,1,0))</f>
        <v/>
      </c>
      <c r="H46" s="15" t="str">
        <f t="shared" ref="H46:H48" si="75">IF(C46="","",IF(C46&lt;18,1,0))</f>
        <v/>
      </c>
      <c r="I46" s="5" t="str">
        <f t="shared" si="3"/>
        <v/>
      </c>
      <c r="J46" s="12">
        <f t="shared" si="4"/>
        <v>0</v>
      </c>
      <c r="K46" s="22" t="s">
        <v>15</v>
      </c>
      <c r="L46" s="32" t="s">
        <v>106</v>
      </c>
      <c r="M46" s="25" t="str">
        <f t="shared" ref="M46:M48" si="76">IF(C46="","",36-C46)</f>
        <v/>
      </c>
      <c r="N46" s="50" t="str">
        <f t="shared" ref="N46:N48" si="77">IF(D46="","",11-D46)</f>
        <v/>
      </c>
      <c r="O46" s="48" t="str">
        <f t="shared" ref="O46:O48" si="78">IF(M46="","",M46-C46)</f>
        <v/>
      </c>
      <c r="P46" s="48" t="str">
        <f t="shared" ref="P46:P48" si="79">IF(C46="","",IF(C46&lt;18,1,0))</f>
        <v/>
      </c>
      <c r="Q46" s="48" t="str">
        <f t="shared" ref="Q46:Q48" si="80">IF(C46="","",IF(C46=18,1,0))</f>
        <v/>
      </c>
      <c r="R46" s="48" t="str">
        <f t="shared" ref="R46:R48" si="81">IF(C46="","",IF(C46&gt;18,1,0))</f>
        <v/>
      </c>
      <c r="S46" s="48" t="str">
        <f t="shared" ref="S46:S48" si="82">IF(C46="","",(P46*2+Q46*1))</f>
        <v/>
      </c>
      <c r="T46" s="48" t="str">
        <f t="shared" ref="T46:T48" si="83">IF(N46="","",N46+M46*1000+O46*1000000+S46*1000000000)</f>
        <v/>
      </c>
      <c r="U46" s="55"/>
    </row>
    <row r="47" spans="1:21" hidden="1">
      <c r="A47" s="79" t="s">
        <v>25</v>
      </c>
      <c r="B47" s="32" t="s">
        <v>109</v>
      </c>
      <c r="C47" s="25" t="str">
        <f>""</f>
        <v/>
      </c>
      <c r="D47" s="13"/>
      <c r="E47" s="15" t="str">
        <f>IF(C47="","",C47-M47)</f>
        <v/>
      </c>
      <c r="F47" s="15" t="str">
        <f t="shared" si="73"/>
        <v/>
      </c>
      <c r="G47" s="15" t="str">
        <f t="shared" si="74"/>
        <v/>
      </c>
      <c r="H47" s="15" t="str">
        <f t="shared" si="75"/>
        <v/>
      </c>
      <c r="I47" s="5" t="str">
        <f t="shared" si="3"/>
        <v/>
      </c>
      <c r="J47" s="12">
        <f t="shared" si="4"/>
        <v>0</v>
      </c>
      <c r="K47" s="22" t="s">
        <v>15</v>
      </c>
      <c r="L47" s="32" t="s">
        <v>108</v>
      </c>
      <c r="M47" s="25" t="str">
        <f t="shared" si="76"/>
        <v/>
      </c>
      <c r="N47" s="50" t="str">
        <f t="shared" si="77"/>
        <v/>
      </c>
      <c r="O47" s="48" t="str">
        <f t="shared" si="78"/>
        <v/>
      </c>
      <c r="P47" s="48" t="str">
        <f t="shared" si="79"/>
        <v/>
      </c>
      <c r="Q47" s="48" t="str">
        <f t="shared" si="80"/>
        <v/>
      </c>
      <c r="R47" s="48" t="str">
        <f t="shared" si="81"/>
        <v/>
      </c>
      <c r="S47" s="48" t="str">
        <f t="shared" si="82"/>
        <v/>
      </c>
      <c r="T47" s="48" t="str">
        <f t="shared" si="83"/>
        <v/>
      </c>
      <c r="U47" s="55"/>
    </row>
    <row r="48" spans="1:21" ht="19.5" hidden="1" thickBot="1">
      <c r="A48" s="80" t="s">
        <v>25</v>
      </c>
      <c r="B48" s="33" t="s">
        <v>111</v>
      </c>
      <c r="C48" s="26" t="str">
        <f>""</f>
        <v/>
      </c>
      <c r="D48" s="14"/>
      <c r="E48" s="51" t="str">
        <f>IF(C48="","",C48-M48)</f>
        <v/>
      </c>
      <c r="F48" s="51" t="str">
        <f t="shared" si="73"/>
        <v/>
      </c>
      <c r="G48" s="51" t="str">
        <f t="shared" si="74"/>
        <v/>
      </c>
      <c r="H48" s="51" t="str">
        <f t="shared" si="75"/>
        <v/>
      </c>
      <c r="I48" s="5" t="str">
        <f t="shared" si="3"/>
        <v/>
      </c>
      <c r="J48" s="12">
        <f t="shared" si="4"/>
        <v>0</v>
      </c>
      <c r="K48" s="23" t="s">
        <v>15</v>
      </c>
      <c r="L48" s="33" t="s">
        <v>110</v>
      </c>
      <c r="M48" s="26" t="str">
        <f t="shared" si="76"/>
        <v/>
      </c>
      <c r="N48" s="53" t="str">
        <f t="shared" si="77"/>
        <v/>
      </c>
      <c r="O48" s="48" t="str">
        <f t="shared" si="78"/>
        <v/>
      </c>
      <c r="P48" s="48" t="str">
        <f t="shared" si="79"/>
        <v/>
      </c>
      <c r="Q48" s="48" t="str">
        <f t="shared" si="80"/>
        <v/>
      </c>
      <c r="R48" s="48" t="str">
        <f t="shared" si="81"/>
        <v/>
      </c>
      <c r="S48" s="48" t="str">
        <f t="shared" si="82"/>
        <v/>
      </c>
      <c r="T48" s="48" t="str">
        <f t="shared" si="83"/>
        <v/>
      </c>
      <c r="U48" s="55"/>
    </row>
    <row r="49" spans="1:21" ht="15.75" hidden="1">
      <c r="A49" s="1"/>
      <c r="B49" s="30"/>
      <c r="C49" s="30"/>
      <c r="I49" s="5" t="str">
        <f t="shared" si="3"/>
        <v/>
      </c>
      <c r="J49" s="12">
        <f t="shared" si="4"/>
        <v>0</v>
      </c>
      <c r="M49" s="30"/>
      <c r="N49" s="16"/>
      <c r="O49" s="48"/>
      <c r="P49" s="48"/>
      <c r="Q49" s="48"/>
      <c r="R49" s="48"/>
      <c r="S49" s="48"/>
      <c r="T49" s="55"/>
      <c r="U49" s="55"/>
    </row>
    <row r="50" spans="1:21" s="2" customFormat="1" ht="33.75" hidden="1">
      <c r="A50" s="27"/>
      <c r="B50" s="31" t="s">
        <v>3</v>
      </c>
      <c r="C50" s="28" t="s">
        <v>4</v>
      </c>
      <c r="D50" s="17" t="s">
        <v>23</v>
      </c>
      <c r="E50" s="17" t="s">
        <v>6</v>
      </c>
      <c r="F50" s="17" t="s">
        <v>7</v>
      </c>
      <c r="G50" s="17" t="s">
        <v>8</v>
      </c>
      <c r="H50" s="17" t="s">
        <v>9</v>
      </c>
      <c r="I50" s="5" t="e">
        <f t="shared" si="3"/>
        <v>#VALUE!</v>
      </c>
      <c r="J50" s="12" t="e">
        <f t="shared" si="4"/>
        <v>#VALUE!</v>
      </c>
      <c r="K50" s="36"/>
      <c r="L50" s="35" t="s">
        <v>12</v>
      </c>
      <c r="M50" s="28" t="s">
        <v>4</v>
      </c>
      <c r="N50" s="18" t="s">
        <v>23</v>
      </c>
      <c r="O50" s="49" t="s">
        <v>6</v>
      </c>
      <c r="P50" s="49" t="s">
        <v>7</v>
      </c>
      <c r="Q50" s="49" t="s">
        <v>8</v>
      </c>
      <c r="R50" s="49" t="s">
        <v>9</v>
      </c>
      <c r="S50" s="49" t="s">
        <v>10</v>
      </c>
      <c r="T50" s="54"/>
      <c r="U50" s="54"/>
    </row>
    <row r="51" spans="1:21" ht="15.75" hidden="1" customHeight="1">
      <c r="A51" s="78" t="s">
        <v>32</v>
      </c>
      <c r="B51" s="32" t="s">
        <v>110</v>
      </c>
      <c r="C51" s="25" t="str">
        <f>""</f>
        <v/>
      </c>
      <c r="D51" s="13"/>
      <c r="E51" s="15" t="str">
        <f>IF(C51="","",C51-M51)</f>
        <v/>
      </c>
      <c r="F51" s="15" t="str">
        <f>IF(C51="","",IF(C51&gt;18,1,0))</f>
        <v/>
      </c>
      <c r="G51" s="15" t="str">
        <f>IF(C51="","",IF(C51=18,1,0))</f>
        <v/>
      </c>
      <c r="H51" s="15" t="str">
        <f>IF(C51="","",IF(C51&lt;18,1,0))</f>
        <v/>
      </c>
      <c r="I51" s="5" t="str">
        <f t="shared" si="3"/>
        <v/>
      </c>
      <c r="J51" s="12">
        <f t="shared" si="4"/>
        <v>0</v>
      </c>
      <c r="K51" s="22" t="s">
        <v>15</v>
      </c>
      <c r="L51" s="32" t="s">
        <v>105</v>
      </c>
      <c r="M51" s="25" t="str">
        <f>IF(C51="","",36-C51)</f>
        <v/>
      </c>
      <c r="N51" s="50" t="str">
        <f>IF(D51="","",11-D51)</f>
        <v/>
      </c>
      <c r="O51" s="48" t="str">
        <f>IF(M51="","",M51-C51)</f>
        <v/>
      </c>
      <c r="P51" s="48" t="str">
        <f>IF(C51="","",IF(C51&lt;18,1,0))</f>
        <v/>
      </c>
      <c r="Q51" s="48" t="str">
        <f>IF(C51="","",IF(C51=18,1,0))</f>
        <v/>
      </c>
      <c r="R51" s="48" t="str">
        <f>IF(C51="","",IF(C51&gt;18,1,0))</f>
        <v/>
      </c>
      <c r="S51" s="48" t="str">
        <f>IF(C51="","",(P51*2+Q51*1))</f>
        <v/>
      </c>
      <c r="T51" s="48" t="str">
        <f>IF(N51="","",N51+M51*1000+O51*1000000+S51*1000000000)</f>
        <v/>
      </c>
      <c r="U51" s="55"/>
    </row>
    <row r="52" spans="1:21" hidden="1">
      <c r="A52" s="79" t="s">
        <v>25</v>
      </c>
      <c r="B52" s="32" t="s">
        <v>108</v>
      </c>
      <c r="C52" s="25" t="str">
        <f>""</f>
        <v/>
      </c>
      <c r="D52" s="13"/>
      <c r="E52" s="15" t="str">
        <f>IF(C52="","",C52-M52)</f>
        <v/>
      </c>
      <c r="F52" s="15" t="str">
        <f t="shared" ref="F52:F54" si="84">IF(C52="","",IF(C52&gt;18,1,0))</f>
        <v/>
      </c>
      <c r="G52" s="15" t="str">
        <f t="shared" ref="G52:G54" si="85">IF(C52="","",IF(C52=18,1,0))</f>
        <v/>
      </c>
      <c r="H52" s="15" t="str">
        <f t="shared" ref="H52:H54" si="86">IF(C52="","",IF(C52&lt;18,1,0))</f>
        <v/>
      </c>
      <c r="I52" s="5" t="str">
        <f t="shared" si="3"/>
        <v/>
      </c>
      <c r="J52" s="12">
        <f t="shared" si="4"/>
        <v>0</v>
      </c>
      <c r="K52" s="22" t="s">
        <v>15</v>
      </c>
      <c r="L52" s="32" t="s">
        <v>111</v>
      </c>
      <c r="M52" s="25" t="str">
        <f t="shared" ref="M52:M54" si="87">IF(C52="","",36-C52)</f>
        <v/>
      </c>
      <c r="N52" s="50" t="str">
        <f t="shared" ref="N52:N54" si="88">IF(D52="","",11-D52)</f>
        <v/>
      </c>
      <c r="O52" s="48" t="str">
        <f t="shared" ref="O52:O54" si="89">IF(M52="","",M52-C52)</f>
        <v/>
      </c>
      <c r="P52" s="48" t="str">
        <f t="shared" ref="P52:P54" si="90">IF(C52="","",IF(C52&lt;18,1,0))</f>
        <v/>
      </c>
      <c r="Q52" s="48" t="str">
        <f t="shared" ref="Q52:Q54" si="91">IF(C52="","",IF(C52=18,1,0))</f>
        <v/>
      </c>
      <c r="R52" s="48" t="str">
        <f t="shared" ref="R52:R54" si="92">IF(C52="","",IF(C52&gt;18,1,0))</f>
        <v/>
      </c>
      <c r="S52" s="48" t="str">
        <f t="shared" ref="S52:S54" si="93">IF(C52="","",(P52*2+Q52*1))</f>
        <v/>
      </c>
      <c r="T52" s="48" t="str">
        <f t="shared" ref="T52:T54" si="94">IF(N52="","",N52+M52*1000+O52*1000000+S52*1000000000)</f>
        <v/>
      </c>
      <c r="U52" s="55"/>
    </row>
    <row r="53" spans="1:21" ht="15.75" hidden="1" customHeight="1">
      <c r="A53" s="79" t="s">
        <v>25</v>
      </c>
      <c r="B53" s="32" t="s">
        <v>106</v>
      </c>
      <c r="C53" s="25" t="str">
        <f>""</f>
        <v/>
      </c>
      <c r="D53" s="13"/>
      <c r="E53" s="15" t="str">
        <f>IF(C53="","",C53-M53)</f>
        <v/>
      </c>
      <c r="F53" s="15" t="str">
        <f t="shared" si="84"/>
        <v/>
      </c>
      <c r="G53" s="15" t="str">
        <f t="shared" si="85"/>
        <v/>
      </c>
      <c r="H53" s="15" t="str">
        <f t="shared" si="86"/>
        <v/>
      </c>
      <c r="I53" s="5" t="str">
        <f t="shared" si="3"/>
        <v/>
      </c>
      <c r="J53" s="12">
        <f t="shared" si="4"/>
        <v>0</v>
      </c>
      <c r="K53" s="22" t="s">
        <v>15</v>
      </c>
      <c r="L53" s="32" t="s">
        <v>109</v>
      </c>
      <c r="M53" s="25" t="str">
        <f t="shared" si="87"/>
        <v/>
      </c>
      <c r="N53" s="50" t="str">
        <f t="shared" si="88"/>
        <v/>
      </c>
      <c r="O53" s="48" t="str">
        <f t="shared" si="89"/>
        <v/>
      </c>
      <c r="P53" s="48" t="str">
        <f t="shared" si="90"/>
        <v/>
      </c>
      <c r="Q53" s="48" t="str">
        <f t="shared" si="91"/>
        <v/>
      </c>
      <c r="R53" s="48" t="str">
        <f t="shared" si="92"/>
        <v/>
      </c>
      <c r="S53" s="48" t="str">
        <f t="shared" si="93"/>
        <v/>
      </c>
      <c r="T53" s="48" t="str">
        <f t="shared" si="94"/>
        <v/>
      </c>
      <c r="U53" s="55"/>
    </row>
    <row r="54" spans="1:21" ht="19.5" hidden="1" thickBot="1">
      <c r="A54" s="80" t="s">
        <v>25</v>
      </c>
      <c r="B54" s="33" t="s">
        <v>104</v>
      </c>
      <c r="C54" s="26" t="str">
        <f>""</f>
        <v/>
      </c>
      <c r="D54" s="14"/>
      <c r="E54" s="51" t="str">
        <f>IF(C54="","",C54-M54)</f>
        <v/>
      </c>
      <c r="F54" s="51" t="str">
        <f t="shared" si="84"/>
        <v/>
      </c>
      <c r="G54" s="51" t="str">
        <f t="shared" si="85"/>
        <v/>
      </c>
      <c r="H54" s="51" t="str">
        <f t="shared" si="86"/>
        <v/>
      </c>
      <c r="I54" s="5" t="str">
        <f t="shared" si="3"/>
        <v/>
      </c>
      <c r="J54" s="12">
        <f t="shared" si="4"/>
        <v>0</v>
      </c>
      <c r="K54" s="23" t="s">
        <v>15</v>
      </c>
      <c r="L54" s="33" t="s">
        <v>107</v>
      </c>
      <c r="M54" s="26" t="str">
        <f t="shared" si="87"/>
        <v/>
      </c>
      <c r="N54" s="53" t="str">
        <f t="shared" si="88"/>
        <v/>
      </c>
      <c r="O54" s="48" t="str">
        <f t="shared" si="89"/>
        <v/>
      </c>
      <c r="P54" s="48" t="str">
        <f t="shared" si="90"/>
        <v/>
      </c>
      <c r="Q54" s="48" t="str">
        <f t="shared" si="91"/>
        <v/>
      </c>
      <c r="R54" s="48" t="str">
        <f t="shared" si="92"/>
        <v/>
      </c>
      <c r="S54" s="48" t="str">
        <f t="shared" si="93"/>
        <v/>
      </c>
      <c r="T54" s="48" t="str">
        <f t="shared" si="94"/>
        <v/>
      </c>
      <c r="U54" s="55"/>
    </row>
    <row r="55" spans="1:21" hidden="1">
      <c r="A55" s="1"/>
      <c r="C55" s="30"/>
      <c r="E55" s="16"/>
      <c r="F55" s="16"/>
      <c r="G55" s="16"/>
      <c r="H55" s="16"/>
      <c r="I55" s="5" t="str">
        <f t="shared" si="3"/>
        <v/>
      </c>
      <c r="J55" s="12">
        <f t="shared" si="4"/>
        <v>0</v>
      </c>
      <c r="K55" s="22"/>
      <c r="L55" s="30"/>
      <c r="M55" s="30"/>
      <c r="N55" s="16"/>
      <c r="O55" s="48"/>
      <c r="P55" s="48"/>
      <c r="Q55" s="48"/>
      <c r="R55" s="48"/>
      <c r="S55" s="48"/>
      <c r="T55" s="55"/>
      <c r="U55" s="55"/>
    </row>
    <row r="56" spans="1:21" s="2" customFormat="1" ht="33.75" hidden="1">
      <c r="A56" s="27"/>
      <c r="B56" s="31" t="s">
        <v>3</v>
      </c>
      <c r="C56" s="28" t="s">
        <v>4</v>
      </c>
      <c r="D56" s="17" t="s">
        <v>23</v>
      </c>
      <c r="E56" s="17" t="s">
        <v>6</v>
      </c>
      <c r="F56" s="17" t="s">
        <v>7</v>
      </c>
      <c r="G56" s="17" t="s">
        <v>8</v>
      </c>
      <c r="H56" s="17" t="s">
        <v>9</v>
      </c>
      <c r="I56" s="5" t="e">
        <f t="shared" si="3"/>
        <v>#VALUE!</v>
      </c>
      <c r="J56" s="12" t="e">
        <f t="shared" si="4"/>
        <v>#VALUE!</v>
      </c>
      <c r="K56" s="36"/>
      <c r="L56" s="35" t="s">
        <v>12</v>
      </c>
      <c r="M56" s="28" t="s">
        <v>4</v>
      </c>
      <c r="N56" s="18" t="s">
        <v>23</v>
      </c>
      <c r="O56" s="49" t="s">
        <v>6</v>
      </c>
      <c r="P56" s="49" t="s">
        <v>7</v>
      </c>
      <c r="Q56" s="49" t="s">
        <v>8</v>
      </c>
      <c r="R56" s="49" t="s">
        <v>9</v>
      </c>
      <c r="S56" s="49" t="s">
        <v>10</v>
      </c>
      <c r="T56" s="54"/>
      <c r="U56" s="54"/>
    </row>
    <row r="57" spans="1:21" ht="15.75" hidden="1" customHeight="1">
      <c r="A57" s="78" t="s">
        <v>33</v>
      </c>
      <c r="B57" s="32" t="s">
        <v>111</v>
      </c>
      <c r="C57" s="25" t="str">
        <f>""</f>
        <v/>
      </c>
      <c r="D57" s="13"/>
      <c r="E57" s="15" t="str">
        <f>IF(C57="","",C57-M57)</f>
        <v/>
      </c>
      <c r="F57" s="15" t="str">
        <f>IF(C57="","",IF(C57&gt;18,1,0))</f>
        <v/>
      </c>
      <c r="G57" s="15" t="str">
        <f>IF(C57="","",IF(C57=18,1,0))</f>
        <v/>
      </c>
      <c r="H57" s="15" t="str">
        <f>IF(C57="","",IF(C57&lt;18,1,0))</f>
        <v/>
      </c>
      <c r="I57" s="5" t="str">
        <f t="shared" si="3"/>
        <v/>
      </c>
      <c r="J57" s="12">
        <f t="shared" si="4"/>
        <v>0</v>
      </c>
      <c r="K57" s="22" t="s">
        <v>15</v>
      </c>
      <c r="L57" s="32" t="s">
        <v>106</v>
      </c>
      <c r="M57" s="25" t="str">
        <f>IF(C57="","",36-C57)</f>
        <v/>
      </c>
      <c r="N57" s="50" t="str">
        <f>IF(D57="","",11-D57)</f>
        <v/>
      </c>
      <c r="O57" s="48" t="str">
        <f>IF(M57="","",M57-C57)</f>
        <v/>
      </c>
      <c r="P57" s="48" t="str">
        <f>IF(C57="","",IF(C57&lt;18,1,0))</f>
        <v/>
      </c>
      <c r="Q57" s="48" t="str">
        <f>IF(C57="","",IF(C57=18,1,0))</f>
        <v/>
      </c>
      <c r="R57" s="48" t="str">
        <f>IF(C57="","",IF(C57&gt;18,1,0))</f>
        <v/>
      </c>
      <c r="S57" s="48" t="str">
        <f>IF(C57="","",(P57*2+Q57*1))</f>
        <v/>
      </c>
      <c r="T57" s="48" t="str">
        <f>IF(N57="","",N57+M57*1000+O57*1000000+S57*1000000000)</f>
        <v/>
      </c>
      <c r="U57" s="55"/>
    </row>
    <row r="58" spans="1:21" hidden="1">
      <c r="A58" s="79" t="s">
        <v>25</v>
      </c>
      <c r="B58" s="32" t="s">
        <v>105</v>
      </c>
      <c r="C58" s="25" t="str">
        <f>""</f>
        <v/>
      </c>
      <c r="D58" s="13"/>
      <c r="E58" s="15" t="str">
        <f>IF(C58="","",C58-M58)</f>
        <v/>
      </c>
      <c r="F58" s="15" t="str">
        <f t="shared" ref="F58:F60" si="95">IF(C58="","",IF(C58&gt;18,1,0))</f>
        <v/>
      </c>
      <c r="G58" s="15" t="str">
        <f t="shared" ref="G58:G60" si="96">IF(C58="","",IF(C58=18,1,0))</f>
        <v/>
      </c>
      <c r="H58" s="15" t="str">
        <f t="shared" ref="H58:H60" si="97">IF(C58="","",IF(C58&lt;18,1,0))</f>
        <v/>
      </c>
      <c r="I58" s="5" t="str">
        <f t="shared" si="3"/>
        <v/>
      </c>
      <c r="J58" s="12">
        <f t="shared" si="4"/>
        <v>0</v>
      </c>
      <c r="K58" s="22" t="s">
        <v>15</v>
      </c>
      <c r="L58" s="32" t="s">
        <v>108</v>
      </c>
      <c r="M58" s="25" t="str">
        <f t="shared" ref="M58:M60" si="98">IF(C58="","",36-C58)</f>
        <v/>
      </c>
      <c r="N58" s="50" t="str">
        <f t="shared" ref="N58:N60" si="99">IF(D58="","",11-D58)</f>
        <v/>
      </c>
      <c r="O58" s="48" t="str">
        <f t="shared" ref="O58:O60" si="100">IF(M58="","",M58-C58)</f>
        <v/>
      </c>
      <c r="P58" s="48" t="str">
        <f t="shared" ref="P58:P60" si="101">IF(C58="","",IF(C58&lt;18,1,0))</f>
        <v/>
      </c>
      <c r="Q58" s="48" t="str">
        <f t="shared" ref="Q58:Q60" si="102">IF(C58="","",IF(C58=18,1,0))</f>
        <v/>
      </c>
      <c r="R58" s="48" t="str">
        <f t="shared" ref="R58:R60" si="103">IF(C58="","",IF(C58&gt;18,1,0))</f>
        <v/>
      </c>
      <c r="S58" s="48" t="str">
        <f t="shared" ref="S58:S60" si="104">IF(C58="","",(P58*2+Q58*1))</f>
        <v/>
      </c>
      <c r="T58" s="48" t="str">
        <f t="shared" ref="T58:T60" si="105">IF(N58="","",N58+M58*1000+O58*1000000+S58*1000000000)</f>
        <v/>
      </c>
      <c r="U58" s="55"/>
    </row>
    <row r="59" spans="1:21" hidden="1">
      <c r="A59" s="79" t="s">
        <v>25</v>
      </c>
      <c r="B59" s="32" t="s">
        <v>104</v>
      </c>
      <c r="C59" s="25" t="str">
        <f>""</f>
        <v/>
      </c>
      <c r="D59" s="13"/>
      <c r="E59" s="15" t="str">
        <f>IF(C59="","",C59-M59)</f>
        <v/>
      </c>
      <c r="F59" s="15" t="str">
        <f t="shared" si="95"/>
        <v/>
      </c>
      <c r="G59" s="15" t="str">
        <f t="shared" si="96"/>
        <v/>
      </c>
      <c r="H59" s="15" t="str">
        <f t="shared" si="97"/>
        <v/>
      </c>
      <c r="I59" s="5" t="str">
        <f t="shared" si="3"/>
        <v/>
      </c>
      <c r="J59" s="12">
        <f t="shared" si="4"/>
        <v>0</v>
      </c>
      <c r="K59" s="22" t="s">
        <v>15</v>
      </c>
      <c r="L59" s="32" t="s">
        <v>110</v>
      </c>
      <c r="M59" s="25" t="str">
        <f t="shared" si="98"/>
        <v/>
      </c>
      <c r="N59" s="50" t="str">
        <f t="shared" si="99"/>
        <v/>
      </c>
      <c r="O59" s="48" t="str">
        <f t="shared" si="100"/>
        <v/>
      </c>
      <c r="P59" s="48" t="str">
        <f t="shared" si="101"/>
        <v/>
      </c>
      <c r="Q59" s="48" t="str">
        <f t="shared" si="102"/>
        <v/>
      </c>
      <c r="R59" s="48" t="str">
        <f t="shared" si="103"/>
        <v/>
      </c>
      <c r="S59" s="48" t="str">
        <f t="shared" si="104"/>
        <v/>
      </c>
      <c r="T59" s="48" t="str">
        <f t="shared" si="105"/>
        <v/>
      </c>
      <c r="U59" s="55"/>
    </row>
    <row r="60" spans="1:21" ht="15.75" hidden="1" customHeight="1" thickBot="1">
      <c r="A60" s="80" t="s">
        <v>25</v>
      </c>
      <c r="B60" s="33" t="s">
        <v>107</v>
      </c>
      <c r="C60" s="26" t="str">
        <f>""</f>
        <v/>
      </c>
      <c r="D60" s="14"/>
      <c r="E60" s="51" t="str">
        <f>IF(C60="","",C60-M60)</f>
        <v/>
      </c>
      <c r="F60" s="51" t="str">
        <f t="shared" si="95"/>
        <v/>
      </c>
      <c r="G60" s="51" t="str">
        <f t="shared" si="96"/>
        <v/>
      </c>
      <c r="H60" s="51" t="str">
        <f t="shared" si="97"/>
        <v/>
      </c>
      <c r="I60" s="5" t="str">
        <f t="shared" si="3"/>
        <v/>
      </c>
      <c r="J60" s="12">
        <f t="shared" si="4"/>
        <v>0</v>
      </c>
      <c r="K60" s="23" t="s">
        <v>15</v>
      </c>
      <c r="L60" s="33" t="s">
        <v>109</v>
      </c>
      <c r="M60" s="26" t="str">
        <f t="shared" si="98"/>
        <v/>
      </c>
      <c r="N60" s="53" t="str">
        <f t="shared" si="99"/>
        <v/>
      </c>
      <c r="O60" s="48" t="str">
        <f t="shared" si="100"/>
        <v/>
      </c>
      <c r="P60" s="48" t="str">
        <f t="shared" si="101"/>
        <v/>
      </c>
      <c r="Q60" s="48" t="str">
        <f t="shared" si="102"/>
        <v/>
      </c>
      <c r="R60" s="48" t="str">
        <f t="shared" si="103"/>
        <v/>
      </c>
      <c r="S60" s="48" t="str">
        <f t="shared" si="104"/>
        <v/>
      </c>
      <c r="T60" s="48" t="str">
        <f t="shared" si="105"/>
        <v/>
      </c>
      <c r="U60" s="55"/>
    </row>
    <row r="61" spans="1:21" ht="15.75" hidden="1">
      <c r="A61" s="1"/>
      <c r="C61" s="30"/>
      <c r="I61" s="5" t="str">
        <f t="shared" si="3"/>
        <v/>
      </c>
      <c r="J61" s="12">
        <f t="shared" si="4"/>
        <v>0</v>
      </c>
      <c r="M61" s="30"/>
      <c r="N61" s="16"/>
      <c r="O61" s="48"/>
      <c r="P61" s="48"/>
      <c r="Q61" s="48"/>
      <c r="R61" s="48"/>
      <c r="S61" s="48"/>
      <c r="T61" s="55"/>
      <c r="U61" s="55"/>
    </row>
    <row r="62" spans="1:21" s="2" customFormat="1" ht="33.75" hidden="1">
      <c r="A62" s="27"/>
      <c r="B62" s="31" t="s">
        <v>3</v>
      </c>
      <c r="C62" s="28" t="s">
        <v>4</v>
      </c>
      <c r="D62" s="17" t="s">
        <v>23</v>
      </c>
      <c r="E62" s="17" t="s">
        <v>6</v>
      </c>
      <c r="F62" s="17" t="s">
        <v>7</v>
      </c>
      <c r="G62" s="17" t="s">
        <v>8</v>
      </c>
      <c r="H62" s="17" t="s">
        <v>9</v>
      </c>
      <c r="I62" s="5" t="e">
        <f t="shared" si="3"/>
        <v>#VALUE!</v>
      </c>
      <c r="J62" s="12" t="e">
        <f t="shared" si="4"/>
        <v>#VALUE!</v>
      </c>
      <c r="K62" s="36"/>
      <c r="L62" s="35" t="s">
        <v>12</v>
      </c>
      <c r="M62" s="28" t="s">
        <v>4</v>
      </c>
      <c r="N62" s="18" t="s">
        <v>23</v>
      </c>
      <c r="O62" s="49" t="s">
        <v>6</v>
      </c>
      <c r="P62" s="49" t="s">
        <v>7</v>
      </c>
      <c r="Q62" s="49" t="s">
        <v>8</v>
      </c>
      <c r="R62" s="49" t="s">
        <v>9</v>
      </c>
      <c r="S62" s="49" t="s">
        <v>10</v>
      </c>
      <c r="T62" s="54"/>
      <c r="U62" s="54"/>
    </row>
    <row r="63" spans="1:21" ht="15.75" hidden="1" customHeight="1">
      <c r="A63" s="78" t="s">
        <v>34</v>
      </c>
      <c r="B63" s="32" t="s">
        <v>108</v>
      </c>
      <c r="C63" s="25" t="str">
        <f>""</f>
        <v/>
      </c>
      <c r="D63" s="13"/>
      <c r="E63" s="15" t="str">
        <f>IF(C63="","",C63-M63)</f>
        <v/>
      </c>
      <c r="F63" s="15" t="str">
        <f>IF(C63="","",IF(C63&gt;18,1,0))</f>
        <v/>
      </c>
      <c r="G63" s="15" t="str">
        <f>IF(C63="","",IF(C63=18,1,0))</f>
        <v/>
      </c>
      <c r="H63" s="15" t="str">
        <f>IF(C63="","",IF(C63&lt;18,1,0))</f>
        <v/>
      </c>
      <c r="I63" s="5" t="str">
        <f t="shared" si="3"/>
        <v/>
      </c>
      <c r="J63" s="12">
        <f t="shared" si="4"/>
        <v>0</v>
      </c>
      <c r="K63" s="22" t="s">
        <v>15</v>
      </c>
      <c r="L63" s="32" t="s">
        <v>104</v>
      </c>
      <c r="M63" s="25" t="str">
        <f>IF(C63="","",36-C63)</f>
        <v/>
      </c>
      <c r="N63" s="50" t="str">
        <f>IF(D63="","",11-D63)</f>
        <v/>
      </c>
      <c r="O63" s="48" t="str">
        <f>IF(M63="","",M63-C63)</f>
        <v/>
      </c>
      <c r="P63" s="48" t="str">
        <f>IF(C63="","",IF(C63&lt;18,1,0))</f>
        <v/>
      </c>
      <c r="Q63" s="48" t="str">
        <f>IF(C63="","",IF(C63=18,1,0))</f>
        <v/>
      </c>
      <c r="R63" s="48" t="str">
        <f>IF(C63="","",IF(C63&gt;18,1,0))</f>
        <v/>
      </c>
      <c r="S63" s="48" t="str">
        <f>IF(C63="","",(P63*2+Q63*1))</f>
        <v/>
      </c>
      <c r="T63" s="48" t="str">
        <f>IF(N63="","",N63+M63*1000+O63*1000000+S63*1000000000)</f>
        <v/>
      </c>
      <c r="U63" s="55"/>
    </row>
    <row r="64" spans="1:21" hidden="1">
      <c r="A64" s="79" t="s">
        <v>25</v>
      </c>
      <c r="B64" s="32" t="s">
        <v>106</v>
      </c>
      <c r="C64" s="25" t="str">
        <f>""</f>
        <v/>
      </c>
      <c r="D64" s="13"/>
      <c r="E64" s="15" t="str">
        <f>IF(C64="","",C64-M64)</f>
        <v/>
      </c>
      <c r="F64" s="15" t="str">
        <f t="shared" ref="F64:F66" si="106">IF(C64="","",IF(C64&gt;18,1,0))</f>
        <v/>
      </c>
      <c r="G64" s="15" t="str">
        <f t="shared" ref="G64:G66" si="107">IF(C64="","",IF(C64=18,1,0))</f>
        <v/>
      </c>
      <c r="H64" s="15" t="str">
        <f t="shared" ref="H64:H66" si="108">IF(C64="","",IF(C64&lt;18,1,0))</f>
        <v/>
      </c>
      <c r="I64" s="5" t="str">
        <f t="shared" si="3"/>
        <v/>
      </c>
      <c r="J64" s="12">
        <f t="shared" si="4"/>
        <v>0</v>
      </c>
      <c r="K64" s="22" t="s">
        <v>15</v>
      </c>
      <c r="L64" s="32" t="s">
        <v>105</v>
      </c>
      <c r="M64" s="25" t="str">
        <f t="shared" ref="M64:M66" si="109">IF(C64="","",36-C64)</f>
        <v/>
      </c>
      <c r="N64" s="50" t="str">
        <f t="shared" ref="N64:N66" si="110">IF(D64="","",11-D64)</f>
        <v/>
      </c>
      <c r="O64" s="48" t="str">
        <f t="shared" ref="O64:O66" si="111">IF(M64="","",M64-C64)</f>
        <v/>
      </c>
      <c r="P64" s="48" t="str">
        <f t="shared" ref="P64:P66" si="112">IF(C64="","",IF(C64&lt;18,1,0))</f>
        <v/>
      </c>
      <c r="Q64" s="48" t="str">
        <f t="shared" ref="Q64:Q66" si="113">IF(C64="","",IF(C64=18,1,0))</f>
        <v/>
      </c>
      <c r="R64" s="48" t="str">
        <f t="shared" ref="R64:R66" si="114">IF(C64="","",IF(C64&gt;18,1,0))</f>
        <v/>
      </c>
      <c r="S64" s="48" t="str">
        <f t="shared" ref="S64:S66" si="115">IF(C64="","",(P64*2+Q64*1))</f>
        <v/>
      </c>
      <c r="T64" s="48" t="str">
        <f t="shared" ref="T64:T66" si="116">IF(N64="","",N64+M64*1000+O64*1000000+S64*1000000000)</f>
        <v/>
      </c>
      <c r="U64" s="55"/>
    </row>
    <row r="65" spans="1:21" hidden="1">
      <c r="A65" s="79" t="s">
        <v>25</v>
      </c>
      <c r="B65" s="32" t="s">
        <v>109</v>
      </c>
      <c r="C65" s="25" t="str">
        <f>""</f>
        <v/>
      </c>
      <c r="D65" s="13"/>
      <c r="E65" s="15" t="str">
        <f>IF(C65="","",C65-M65)</f>
        <v/>
      </c>
      <c r="F65" s="15" t="str">
        <f t="shared" si="106"/>
        <v/>
      </c>
      <c r="G65" s="15" t="str">
        <f t="shared" si="107"/>
        <v/>
      </c>
      <c r="H65" s="15" t="str">
        <f t="shared" si="108"/>
        <v/>
      </c>
      <c r="I65" s="5" t="str">
        <f t="shared" si="3"/>
        <v/>
      </c>
      <c r="J65" s="12">
        <f t="shared" si="4"/>
        <v>0</v>
      </c>
      <c r="K65" s="22" t="s">
        <v>15</v>
      </c>
      <c r="L65" s="32" t="s">
        <v>111</v>
      </c>
      <c r="M65" s="25" t="str">
        <f t="shared" si="109"/>
        <v/>
      </c>
      <c r="N65" s="50" t="str">
        <f t="shared" si="110"/>
        <v/>
      </c>
      <c r="O65" s="48" t="str">
        <f t="shared" si="111"/>
        <v/>
      </c>
      <c r="P65" s="48" t="str">
        <f t="shared" si="112"/>
        <v/>
      </c>
      <c r="Q65" s="48" t="str">
        <f t="shared" si="113"/>
        <v/>
      </c>
      <c r="R65" s="48" t="str">
        <f t="shared" si="114"/>
        <v/>
      </c>
      <c r="S65" s="48" t="str">
        <f t="shared" si="115"/>
        <v/>
      </c>
      <c r="T65" s="48" t="str">
        <f t="shared" si="116"/>
        <v/>
      </c>
      <c r="U65" s="55"/>
    </row>
    <row r="66" spans="1:21" ht="19.5" hidden="1" thickBot="1">
      <c r="A66" s="80" t="s">
        <v>25</v>
      </c>
      <c r="B66" s="33" t="s">
        <v>110</v>
      </c>
      <c r="C66" s="26" t="str">
        <f>""</f>
        <v/>
      </c>
      <c r="D66" s="14"/>
      <c r="E66" s="51" t="str">
        <f>IF(C66="","",C66-M66)</f>
        <v/>
      </c>
      <c r="F66" s="51" t="str">
        <f t="shared" si="106"/>
        <v/>
      </c>
      <c r="G66" s="51" t="str">
        <f t="shared" si="107"/>
        <v/>
      </c>
      <c r="H66" s="51" t="str">
        <f t="shared" si="108"/>
        <v/>
      </c>
      <c r="I66" s="5" t="str">
        <f t="shared" si="3"/>
        <v/>
      </c>
      <c r="J66" s="12">
        <f t="shared" si="4"/>
        <v>0</v>
      </c>
      <c r="K66" s="23" t="s">
        <v>15</v>
      </c>
      <c r="L66" s="33" t="s">
        <v>107</v>
      </c>
      <c r="M66" s="26" t="str">
        <f t="shared" si="109"/>
        <v/>
      </c>
      <c r="N66" s="53" t="str">
        <f t="shared" si="110"/>
        <v/>
      </c>
      <c r="O66" s="48" t="str">
        <f t="shared" si="111"/>
        <v/>
      </c>
      <c r="P66" s="48" t="str">
        <f t="shared" si="112"/>
        <v/>
      </c>
      <c r="Q66" s="48" t="str">
        <f t="shared" si="113"/>
        <v/>
      </c>
      <c r="R66" s="48" t="str">
        <f t="shared" si="114"/>
        <v/>
      </c>
      <c r="S66" s="48" t="str">
        <f t="shared" si="115"/>
        <v/>
      </c>
      <c r="T66" s="48" t="str">
        <f t="shared" si="116"/>
        <v/>
      </c>
      <c r="U66" s="55"/>
    </row>
    <row r="67" spans="1:21" ht="15.75" hidden="1" customHeight="1" thickBot="1">
      <c r="A67" s="1"/>
      <c r="B67" s="30"/>
      <c r="C67" s="30"/>
      <c r="I67" s="5" t="str">
        <f t="shared" si="3"/>
        <v/>
      </c>
      <c r="J67" s="12">
        <f t="shared" si="4"/>
        <v>0</v>
      </c>
      <c r="M67" s="30"/>
      <c r="N67" s="16"/>
      <c r="O67" s="48"/>
      <c r="P67" s="48"/>
      <c r="Q67" s="48"/>
      <c r="R67" s="48"/>
      <c r="S67" s="48"/>
      <c r="T67" s="55"/>
      <c r="U67" s="55"/>
    </row>
    <row r="68" spans="1:21" s="2" customFormat="1" ht="33.75" hidden="1">
      <c r="A68" s="27"/>
      <c r="B68" s="31" t="s">
        <v>3</v>
      </c>
      <c r="C68" s="28" t="s">
        <v>4</v>
      </c>
      <c r="D68" s="17" t="s">
        <v>23</v>
      </c>
      <c r="E68" s="17" t="s">
        <v>6</v>
      </c>
      <c r="F68" s="17" t="s">
        <v>7</v>
      </c>
      <c r="G68" s="17" t="s">
        <v>8</v>
      </c>
      <c r="H68" s="17" t="s">
        <v>9</v>
      </c>
      <c r="I68" s="5" t="e">
        <f t="shared" ref="I68:I131" si="117">IF(C68="","",(F68*3+G68*2+H68*1))</f>
        <v>#VALUE!</v>
      </c>
      <c r="J68" s="12" t="e">
        <f t="shared" ref="J68:J131" si="118">IF(C68="",0,D68+C68*1000+E68*1000000+I68*1000000000)</f>
        <v>#VALUE!</v>
      </c>
      <c r="K68" s="36"/>
      <c r="L68" s="35" t="s">
        <v>12</v>
      </c>
      <c r="M68" s="28" t="s">
        <v>4</v>
      </c>
      <c r="N68" s="18" t="s">
        <v>23</v>
      </c>
      <c r="O68" s="49" t="s">
        <v>6</v>
      </c>
      <c r="P68" s="49" t="s">
        <v>7</v>
      </c>
      <c r="Q68" s="49" t="s">
        <v>8</v>
      </c>
      <c r="R68" s="49" t="s">
        <v>9</v>
      </c>
      <c r="S68" s="49" t="s">
        <v>10</v>
      </c>
      <c r="T68" s="54"/>
      <c r="U68" s="54"/>
    </row>
    <row r="69" spans="1:21" ht="15.75" hidden="1" customHeight="1">
      <c r="A69" s="78" t="s">
        <v>35</v>
      </c>
      <c r="B69" s="32" t="s">
        <v>104</v>
      </c>
      <c r="C69" s="25" t="str">
        <f>""</f>
        <v/>
      </c>
      <c r="D69" s="13"/>
      <c r="E69" s="15" t="str">
        <f>IF(C69="","",C69-M69)</f>
        <v/>
      </c>
      <c r="F69" s="15" t="str">
        <f>IF(C69="","",IF(C69&gt;18,1,0))</f>
        <v/>
      </c>
      <c r="G69" s="15" t="str">
        <f>IF(C69="","",IF(C69=18,1,0))</f>
        <v/>
      </c>
      <c r="H69" s="15" t="str">
        <f>IF(C69="","",IF(C69&lt;18,1,0))</f>
        <v/>
      </c>
      <c r="I69" s="5" t="str">
        <f t="shared" si="117"/>
        <v/>
      </c>
      <c r="J69" s="12">
        <f t="shared" si="118"/>
        <v>0</v>
      </c>
      <c r="K69" s="22" t="s">
        <v>15</v>
      </c>
      <c r="L69" s="32" t="s">
        <v>106</v>
      </c>
      <c r="M69" s="25" t="str">
        <f>IF(C69="","",36-C69)</f>
        <v/>
      </c>
      <c r="N69" s="50" t="str">
        <f>IF(D69="","",11-D69)</f>
        <v/>
      </c>
      <c r="O69" s="48" t="str">
        <f>IF(M69="","",M69-C69)</f>
        <v/>
      </c>
      <c r="P69" s="48" t="str">
        <f>IF(C69="","",IF(C69&lt;18,1,0))</f>
        <v/>
      </c>
      <c r="Q69" s="48" t="str">
        <f>IF(C69="","",IF(C69=18,1,0))</f>
        <v/>
      </c>
      <c r="R69" s="48" t="str">
        <f>IF(C69="","",IF(C69&gt;18,1,0))</f>
        <v/>
      </c>
      <c r="S69" s="48" t="str">
        <f>IF(C69="","",(P69*2+Q69*1))</f>
        <v/>
      </c>
      <c r="T69" s="48" t="str">
        <f>IF(N69="","",N69+M69*1000+O69*1000000+S69*1000000000)</f>
        <v/>
      </c>
      <c r="U69" s="55"/>
    </row>
    <row r="70" spans="1:21" hidden="1">
      <c r="A70" s="79" t="s">
        <v>25</v>
      </c>
      <c r="B70" s="32" t="s">
        <v>110</v>
      </c>
      <c r="C70" s="25" t="str">
        <f>""</f>
        <v/>
      </c>
      <c r="D70" s="13"/>
      <c r="E70" s="15" t="str">
        <f>IF(C70="","",C70-M70)</f>
        <v/>
      </c>
      <c r="F70" s="15" t="str">
        <f t="shared" ref="F70:F72" si="119">IF(C70="","",IF(C70&gt;18,1,0))</f>
        <v/>
      </c>
      <c r="G70" s="15" t="str">
        <f t="shared" ref="G70:G72" si="120">IF(C70="","",IF(C70=18,1,0))</f>
        <v/>
      </c>
      <c r="H70" s="15" t="str">
        <f t="shared" ref="H70:H72" si="121">IF(C70="","",IF(C70&lt;18,1,0))</f>
        <v/>
      </c>
      <c r="I70" s="5" t="str">
        <f t="shared" si="117"/>
        <v/>
      </c>
      <c r="J70" s="12">
        <f t="shared" si="118"/>
        <v>0</v>
      </c>
      <c r="K70" s="22" t="s">
        <v>15</v>
      </c>
      <c r="L70" s="32" t="s">
        <v>108</v>
      </c>
      <c r="M70" s="25" t="str">
        <f t="shared" ref="M70:M72" si="122">IF(C70="","",36-C70)</f>
        <v/>
      </c>
      <c r="N70" s="50" t="str">
        <f t="shared" ref="N70:N72" si="123">IF(D70="","",11-D70)</f>
        <v/>
      </c>
      <c r="O70" s="48" t="str">
        <f t="shared" ref="O70:O72" si="124">IF(M70="","",M70-C70)</f>
        <v/>
      </c>
      <c r="P70" s="48" t="str">
        <f t="shared" ref="P70:P72" si="125">IF(C70="","",IF(C70&lt;18,1,0))</f>
        <v/>
      </c>
      <c r="Q70" s="48" t="str">
        <f t="shared" ref="Q70:Q72" si="126">IF(C70="","",IF(C70=18,1,0))</f>
        <v/>
      </c>
      <c r="R70" s="48" t="str">
        <f t="shared" ref="R70:R72" si="127">IF(C70="","",IF(C70&gt;18,1,0))</f>
        <v/>
      </c>
      <c r="S70" s="48" t="str">
        <f t="shared" ref="S70:S72" si="128">IF(C70="","",(P70*2+Q70*1))</f>
        <v/>
      </c>
      <c r="T70" s="48" t="str">
        <f t="shared" ref="T70:T72" si="129">IF(N70="","",N70+M70*1000+O70*1000000+S70*1000000000)</f>
        <v/>
      </c>
      <c r="U70" s="55"/>
    </row>
    <row r="71" spans="1:21" hidden="1">
      <c r="A71" s="79" t="s">
        <v>25</v>
      </c>
      <c r="B71" s="32" t="s">
        <v>107</v>
      </c>
      <c r="C71" s="25" t="str">
        <f>""</f>
        <v/>
      </c>
      <c r="D71" s="13"/>
      <c r="E71" s="15" t="str">
        <f>IF(C71="","",C71-M71)</f>
        <v/>
      </c>
      <c r="F71" s="15" t="str">
        <f t="shared" si="119"/>
        <v/>
      </c>
      <c r="G71" s="15" t="str">
        <f t="shared" si="120"/>
        <v/>
      </c>
      <c r="H71" s="15" t="str">
        <f t="shared" si="121"/>
        <v/>
      </c>
      <c r="I71" s="5" t="str">
        <f t="shared" si="117"/>
        <v/>
      </c>
      <c r="J71" s="12">
        <f t="shared" si="118"/>
        <v>0</v>
      </c>
      <c r="K71" s="22" t="s">
        <v>15</v>
      </c>
      <c r="L71" s="32" t="s">
        <v>111</v>
      </c>
      <c r="M71" s="25" t="str">
        <f t="shared" si="122"/>
        <v/>
      </c>
      <c r="N71" s="50" t="str">
        <f t="shared" si="123"/>
        <v/>
      </c>
      <c r="O71" s="48" t="str">
        <f t="shared" si="124"/>
        <v/>
      </c>
      <c r="P71" s="48" t="str">
        <f t="shared" si="125"/>
        <v/>
      </c>
      <c r="Q71" s="48" t="str">
        <f t="shared" si="126"/>
        <v/>
      </c>
      <c r="R71" s="48" t="str">
        <f t="shared" si="127"/>
        <v/>
      </c>
      <c r="S71" s="48" t="str">
        <f t="shared" si="128"/>
        <v/>
      </c>
      <c r="T71" s="48" t="str">
        <f t="shared" si="129"/>
        <v/>
      </c>
      <c r="U71" s="55"/>
    </row>
    <row r="72" spans="1:21" ht="19.5" hidden="1" thickBot="1">
      <c r="A72" s="80" t="s">
        <v>25</v>
      </c>
      <c r="B72" s="33" t="s">
        <v>105</v>
      </c>
      <c r="C72" s="26" t="str">
        <f>""</f>
        <v/>
      </c>
      <c r="D72" s="14"/>
      <c r="E72" s="51" t="str">
        <f>IF(C72="","",C72-M72)</f>
        <v/>
      </c>
      <c r="F72" s="51" t="str">
        <f t="shared" si="119"/>
        <v/>
      </c>
      <c r="G72" s="51" t="str">
        <f t="shared" si="120"/>
        <v/>
      </c>
      <c r="H72" s="51" t="str">
        <f t="shared" si="121"/>
        <v/>
      </c>
      <c r="I72" s="5" t="str">
        <f t="shared" si="117"/>
        <v/>
      </c>
      <c r="J72" s="12">
        <f t="shared" si="118"/>
        <v>0</v>
      </c>
      <c r="K72" s="23" t="s">
        <v>15</v>
      </c>
      <c r="L72" s="33" t="s">
        <v>109</v>
      </c>
      <c r="M72" s="26" t="str">
        <f t="shared" si="122"/>
        <v/>
      </c>
      <c r="N72" s="53" t="str">
        <f t="shared" si="123"/>
        <v/>
      </c>
      <c r="O72" s="48" t="str">
        <f t="shared" si="124"/>
        <v/>
      </c>
      <c r="P72" s="48" t="str">
        <f t="shared" si="125"/>
        <v/>
      </c>
      <c r="Q72" s="48" t="str">
        <f t="shared" si="126"/>
        <v/>
      </c>
      <c r="R72" s="48" t="str">
        <f t="shared" si="127"/>
        <v/>
      </c>
      <c r="S72" s="48" t="str">
        <f t="shared" si="128"/>
        <v/>
      </c>
      <c r="T72" s="48" t="str">
        <f t="shared" si="129"/>
        <v/>
      </c>
      <c r="U72" s="55"/>
    </row>
    <row r="73" spans="1:21" ht="15.75" hidden="1">
      <c r="A73" s="1"/>
      <c r="B73" s="30"/>
      <c r="C73" s="30"/>
      <c r="I73" s="5" t="str">
        <f t="shared" si="117"/>
        <v/>
      </c>
      <c r="J73" s="12">
        <f t="shared" si="118"/>
        <v>0</v>
      </c>
      <c r="M73" s="30"/>
      <c r="N73" s="16"/>
      <c r="O73" s="48"/>
      <c r="P73" s="48"/>
      <c r="Q73" s="48"/>
      <c r="R73" s="48"/>
      <c r="S73" s="48"/>
      <c r="T73" s="55"/>
      <c r="U73" s="55"/>
    </row>
    <row r="74" spans="1:21" s="2" customFormat="1" ht="15.75" hidden="1" customHeight="1">
      <c r="A74" s="27"/>
      <c r="B74" s="31" t="s">
        <v>3</v>
      </c>
      <c r="C74" s="28" t="s">
        <v>4</v>
      </c>
      <c r="D74" s="17" t="s">
        <v>23</v>
      </c>
      <c r="E74" s="17" t="s">
        <v>6</v>
      </c>
      <c r="F74" s="17" t="s">
        <v>7</v>
      </c>
      <c r="G74" s="17" t="s">
        <v>8</v>
      </c>
      <c r="H74" s="17" t="s">
        <v>9</v>
      </c>
      <c r="I74" s="5" t="e">
        <f t="shared" si="117"/>
        <v>#VALUE!</v>
      </c>
      <c r="J74" s="12" t="e">
        <f t="shared" si="118"/>
        <v>#VALUE!</v>
      </c>
      <c r="K74" s="36"/>
      <c r="L74" s="35" t="s">
        <v>12</v>
      </c>
      <c r="M74" s="28" t="s">
        <v>4</v>
      </c>
      <c r="N74" s="18" t="s">
        <v>23</v>
      </c>
      <c r="O74" s="49" t="s">
        <v>6</v>
      </c>
      <c r="P74" s="49" t="s">
        <v>7</v>
      </c>
      <c r="Q74" s="49" t="s">
        <v>8</v>
      </c>
      <c r="R74" s="49" t="s">
        <v>9</v>
      </c>
      <c r="S74" s="49" t="s">
        <v>10</v>
      </c>
      <c r="T74" s="54"/>
      <c r="U74" s="54"/>
    </row>
    <row r="75" spans="1:21" ht="15.75" hidden="1" customHeight="1">
      <c r="A75" s="78" t="s">
        <v>36</v>
      </c>
      <c r="B75" s="32" t="s">
        <v>109</v>
      </c>
      <c r="C75" s="25" t="str">
        <f>""</f>
        <v/>
      </c>
      <c r="D75" s="13"/>
      <c r="E75" s="15" t="str">
        <f>IF(C75="","",C75-M75)</f>
        <v/>
      </c>
      <c r="F75" s="15" t="str">
        <f>IF(C75="","",IF(C75&gt;18,1,0))</f>
        <v/>
      </c>
      <c r="G75" s="15" t="str">
        <f>IF(C75="","",IF(C75=18,1,0))</f>
        <v/>
      </c>
      <c r="H75" s="15" t="str">
        <f>IF(C75="","",IF(C75&lt;18,1,0))</f>
        <v/>
      </c>
      <c r="I75" s="5" t="str">
        <f t="shared" si="117"/>
        <v/>
      </c>
      <c r="J75" s="12">
        <f t="shared" si="118"/>
        <v>0</v>
      </c>
      <c r="K75" s="22" t="s">
        <v>15</v>
      </c>
      <c r="L75" s="32" t="s">
        <v>104</v>
      </c>
      <c r="M75" s="25" t="str">
        <f>IF(C75="","",36-C75)</f>
        <v/>
      </c>
      <c r="N75" s="50" t="str">
        <f>IF(D75="","",11-D75)</f>
        <v/>
      </c>
      <c r="O75" s="48" t="str">
        <f>IF(M75="","",M75-C75)</f>
        <v/>
      </c>
      <c r="P75" s="48" t="str">
        <f>IF(C75="","",IF(C75&lt;18,1,0))</f>
        <v/>
      </c>
      <c r="Q75" s="48" t="str">
        <f>IF(C75="","",IF(C75=18,1,0))</f>
        <v/>
      </c>
      <c r="R75" s="48" t="str">
        <f>IF(C75="","",IF(C75&gt;18,1,0))</f>
        <v/>
      </c>
      <c r="S75" s="48" t="str">
        <f>IF(C75="","",(P75*2+Q75*1))</f>
        <v/>
      </c>
      <c r="T75" s="48" t="str">
        <f>IF(N75="","",N75+M75*1000+O75*1000000+S75*1000000000)</f>
        <v/>
      </c>
      <c r="U75" s="55"/>
    </row>
    <row r="76" spans="1:21" hidden="1">
      <c r="A76" s="79" t="s">
        <v>25</v>
      </c>
      <c r="B76" s="32" t="s">
        <v>111</v>
      </c>
      <c r="C76" s="25" t="str">
        <f>""</f>
        <v/>
      </c>
      <c r="D76" s="13"/>
      <c r="E76" s="15" t="str">
        <f>IF(C76="","",C76-M76)</f>
        <v/>
      </c>
      <c r="F76" s="15" t="str">
        <f t="shared" ref="F76:F78" si="130">IF(C76="","",IF(C76&gt;18,1,0))</f>
        <v/>
      </c>
      <c r="G76" s="15" t="str">
        <f t="shared" ref="G76:G78" si="131">IF(C76="","",IF(C76=18,1,0))</f>
        <v/>
      </c>
      <c r="H76" s="15" t="str">
        <f t="shared" ref="H76:H78" si="132">IF(C76="","",IF(C76&lt;18,1,0))</f>
        <v/>
      </c>
      <c r="I76" s="5" t="str">
        <f t="shared" si="117"/>
        <v/>
      </c>
      <c r="J76" s="12">
        <f t="shared" si="118"/>
        <v>0</v>
      </c>
      <c r="K76" s="22" t="s">
        <v>15</v>
      </c>
      <c r="L76" s="32" t="s">
        <v>105</v>
      </c>
      <c r="M76" s="25" t="str">
        <f t="shared" ref="M76:M78" si="133">IF(C76="","",36-C76)</f>
        <v/>
      </c>
      <c r="N76" s="50" t="str">
        <f t="shared" ref="N76:N78" si="134">IF(D76="","",11-D76)</f>
        <v/>
      </c>
      <c r="O76" s="48" t="str">
        <f t="shared" ref="O76:O78" si="135">IF(M76="","",M76-C76)</f>
        <v/>
      </c>
      <c r="P76" s="48" t="str">
        <f t="shared" ref="P76:P78" si="136">IF(C76="","",IF(C76&lt;18,1,0))</f>
        <v/>
      </c>
      <c r="Q76" s="48" t="str">
        <f t="shared" ref="Q76:Q78" si="137">IF(C76="","",IF(C76=18,1,0))</f>
        <v/>
      </c>
      <c r="R76" s="48" t="str">
        <f t="shared" ref="R76:R78" si="138">IF(C76="","",IF(C76&gt;18,1,0))</f>
        <v/>
      </c>
      <c r="S76" s="48" t="str">
        <f t="shared" ref="S76:S78" si="139">IF(C76="","",(P76*2+Q76*1))</f>
        <v/>
      </c>
      <c r="T76" s="48" t="str">
        <f t="shared" ref="T76:T78" si="140">IF(N76="","",N76+M76*1000+O76*1000000+S76*1000000000)</f>
        <v/>
      </c>
      <c r="U76" s="55"/>
    </row>
    <row r="77" spans="1:21" hidden="1">
      <c r="A77" s="79" t="s">
        <v>25</v>
      </c>
      <c r="B77" s="32" t="s">
        <v>107</v>
      </c>
      <c r="C77" s="25" t="str">
        <f>""</f>
        <v/>
      </c>
      <c r="D77" s="13"/>
      <c r="E77" s="15" t="str">
        <f>IF(C77="","",C77-M77)</f>
        <v/>
      </c>
      <c r="F77" s="15" t="str">
        <f t="shared" si="130"/>
        <v/>
      </c>
      <c r="G77" s="15" t="str">
        <f t="shared" si="131"/>
        <v/>
      </c>
      <c r="H77" s="15" t="str">
        <f t="shared" si="132"/>
        <v/>
      </c>
      <c r="I77" s="5" t="str">
        <f t="shared" si="117"/>
        <v/>
      </c>
      <c r="J77" s="12">
        <f t="shared" si="118"/>
        <v>0</v>
      </c>
      <c r="K77" s="22" t="s">
        <v>15</v>
      </c>
      <c r="L77" s="32" t="s">
        <v>108</v>
      </c>
      <c r="M77" s="25" t="str">
        <f t="shared" si="133"/>
        <v/>
      </c>
      <c r="N77" s="50" t="str">
        <f t="shared" si="134"/>
        <v/>
      </c>
      <c r="O77" s="48" t="str">
        <f t="shared" si="135"/>
        <v/>
      </c>
      <c r="P77" s="48" t="str">
        <f t="shared" si="136"/>
        <v/>
      </c>
      <c r="Q77" s="48" t="str">
        <f t="shared" si="137"/>
        <v/>
      </c>
      <c r="R77" s="48" t="str">
        <f t="shared" si="138"/>
        <v/>
      </c>
      <c r="S77" s="48" t="str">
        <f t="shared" si="139"/>
        <v/>
      </c>
      <c r="T77" s="48" t="str">
        <f t="shared" si="140"/>
        <v/>
      </c>
      <c r="U77" s="55"/>
    </row>
    <row r="78" spans="1:21" ht="19.5" hidden="1" thickBot="1">
      <c r="A78" s="80" t="s">
        <v>25</v>
      </c>
      <c r="B78" s="33" t="s">
        <v>106</v>
      </c>
      <c r="C78" s="26" t="str">
        <f>""</f>
        <v/>
      </c>
      <c r="D78" s="14"/>
      <c r="E78" s="51" t="str">
        <f>IF(C78="","",C78-M78)</f>
        <v/>
      </c>
      <c r="F78" s="51" t="str">
        <f t="shared" si="130"/>
        <v/>
      </c>
      <c r="G78" s="51" t="str">
        <f t="shared" si="131"/>
        <v/>
      </c>
      <c r="H78" s="51" t="str">
        <f t="shared" si="132"/>
        <v/>
      </c>
      <c r="I78" s="5" t="str">
        <f t="shared" si="117"/>
        <v/>
      </c>
      <c r="J78" s="12">
        <f t="shared" si="118"/>
        <v>0</v>
      </c>
      <c r="K78" s="23" t="s">
        <v>15</v>
      </c>
      <c r="L78" s="33" t="s">
        <v>110</v>
      </c>
      <c r="M78" s="26" t="str">
        <f t="shared" si="133"/>
        <v/>
      </c>
      <c r="N78" s="53" t="str">
        <f t="shared" si="134"/>
        <v/>
      </c>
      <c r="O78" s="48" t="str">
        <f t="shared" si="135"/>
        <v/>
      </c>
      <c r="P78" s="48" t="str">
        <f t="shared" si="136"/>
        <v/>
      </c>
      <c r="Q78" s="48" t="str">
        <f t="shared" si="137"/>
        <v/>
      </c>
      <c r="R78" s="48" t="str">
        <f t="shared" si="138"/>
        <v/>
      </c>
      <c r="S78" s="48" t="str">
        <f t="shared" si="139"/>
        <v/>
      </c>
      <c r="T78" s="48" t="str">
        <f t="shared" si="140"/>
        <v/>
      </c>
      <c r="U78" s="55"/>
    </row>
    <row r="79" spans="1:21" ht="15.75" hidden="1">
      <c r="A79" s="1"/>
      <c r="B79" s="30"/>
      <c r="C79" s="30"/>
      <c r="I79" s="5" t="str">
        <f t="shared" si="117"/>
        <v/>
      </c>
      <c r="J79" s="12">
        <f t="shared" si="118"/>
        <v>0</v>
      </c>
      <c r="M79" s="30"/>
      <c r="N79" s="16"/>
      <c r="O79" s="48"/>
      <c r="P79" s="48"/>
      <c r="Q79" s="48"/>
      <c r="R79" s="48"/>
      <c r="S79" s="48"/>
      <c r="T79" s="55"/>
      <c r="U79" s="55"/>
    </row>
    <row r="80" spans="1:21" s="2" customFormat="1" ht="33.75" hidden="1">
      <c r="A80" s="27"/>
      <c r="B80" s="31" t="s">
        <v>3</v>
      </c>
      <c r="C80" s="28" t="s">
        <v>4</v>
      </c>
      <c r="D80" s="17" t="s">
        <v>23</v>
      </c>
      <c r="E80" s="17" t="s">
        <v>6</v>
      </c>
      <c r="F80" s="17" t="s">
        <v>7</v>
      </c>
      <c r="G80" s="17" t="s">
        <v>8</v>
      </c>
      <c r="H80" s="17" t="s">
        <v>9</v>
      </c>
      <c r="I80" s="5" t="e">
        <f t="shared" si="117"/>
        <v>#VALUE!</v>
      </c>
      <c r="J80" s="12" t="e">
        <f t="shared" si="118"/>
        <v>#VALUE!</v>
      </c>
      <c r="K80" s="36"/>
      <c r="L80" s="35" t="s">
        <v>12</v>
      </c>
      <c r="M80" s="28" t="s">
        <v>4</v>
      </c>
      <c r="N80" s="18" t="s">
        <v>23</v>
      </c>
      <c r="O80" s="49" t="s">
        <v>6</v>
      </c>
      <c r="P80" s="49" t="s">
        <v>7</v>
      </c>
      <c r="Q80" s="49" t="s">
        <v>8</v>
      </c>
      <c r="R80" s="49" t="s">
        <v>9</v>
      </c>
      <c r="S80" s="49" t="s">
        <v>10</v>
      </c>
      <c r="T80" s="54"/>
      <c r="U80" s="54"/>
    </row>
    <row r="81" spans="1:21" ht="15.75" hidden="1" customHeight="1">
      <c r="A81" s="78" t="s">
        <v>37</v>
      </c>
      <c r="B81" s="32" t="s">
        <v>108</v>
      </c>
      <c r="C81" s="25" t="str">
        <f>""</f>
        <v/>
      </c>
      <c r="D81" s="13"/>
      <c r="E81" s="15" t="str">
        <f>IF(C81="","",C81-M81)</f>
        <v/>
      </c>
      <c r="F81" s="15" t="str">
        <f>IF(C81="","",IF(C81&gt;18,1,0))</f>
        <v/>
      </c>
      <c r="G81" s="15" t="str">
        <f>IF(C81="","",IF(C81=18,1,0))</f>
        <v/>
      </c>
      <c r="H81" s="15" t="str">
        <f>IF(C81="","",IF(C81&lt;18,1,0))</f>
        <v/>
      </c>
      <c r="I81" s="5" t="str">
        <f t="shared" si="117"/>
        <v/>
      </c>
      <c r="J81" s="12">
        <f t="shared" si="118"/>
        <v>0</v>
      </c>
      <c r="K81" s="22" t="s">
        <v>15</v>
      </c>
      <c r="L81" s="32" t="s">
        <v>106</v>
      </c>
      <c r="M81" s="25" t="str">
        <f>IF(C81="","",36-C81)</f>
        <v/>
      </c>
      <c r="N81" s="50" t="str">
        <f>IF(D81="","",11-D81)</f>
        <v/>
      </c>
      <c r="O81" s="48" t="str">
        <f>IF(M81="","",M81-C81)</f>
        <v/>
      </c>
      <c r="P81" s="48" t="str">
        <f>IF(C81="","",IF(C81&lt;18,1,0))</f>
        <v/>
      </c>
      <c r="Q81" s="48" t="str">
        <f>IF(C81="","",IF(C81=18,1,0))</f>
        <v/>
      </c>
      <c r="R81" s="48" t="str">
        <f>IF(C81="","",IF(C81&gt;18,1,0))</f>
        <v/>
      </c>
      <c r="S81" s="48" t="str">
        <f>IF(C81="","",(P81*2+Q81*1))</f>
        <v/>
      </c>
      <c r="T81" s="48" t="str">
        <f>IF(N81="","",N81+M81*1000+O81*1000000+S81*1000000000)</f>
        <v/>
      </c>
      <c r="U81" s="55"/>
    </row>
    <row r="82" spans="1:21" hidden="1">
      <c r="A82" s="79" t="s">
        <v>25</v>
      </c>
      <c r="B82" s="32" t="s">
        <v>104</v>
      </c>
      <c r="C82" s="25" t="str">
        <f>""</f>
        <v/>
      </c>
      <c r="D82" s="13"/>
      <c r="E82" s="15" t="str">
        <f>IF(C82="","",C82-M82)</f>
        <v/>
      </c>
      <c r="F82" s="15" t="str">
        <f t="shared" ref="F82:F84" si="141">IF(C82="","",IF(C82&gt;18,1,0))</f>
        <v/>
      </c>
      <c r="G82" s="15" t="str">
        <f t="shared" ref="G82:G84" si="142">IF(C82="","",IF(C82=18,1,0))</f>
        <v/>
      </c>
      <c r="H82" s="15" t="str">
        <f t="shared" ref="H82:H84" si="143">IF(C82="","",IF(C82&lt;18,1,0))</f>
        <v/>
      </c>
      <c r="I82" s="5" t="str">
        <f t="shared" si="117"/>
        <v/>
      </c>
      <c r="J82" s="12">
        <f t="shared" si="118"/>
        <v>0</v>
      </c>
      <c r="K82" s="22" t="s">
        <v>15</v>
      </c>
      <c r="L82" s="32" t="s">
        <v>111</v>
      </c>
      <c r="M82" s="25" t="str">
        <f t="shared" ref="M82:M84" si="144">IF(C82="","",36-C82)</f>
        <v/>
      </c>
      <c r="N82" s="50" t="str">
        <f t="shared" ref="N82:N84" si="145">IF(D82="","",11-D82)</f>
        <v/>
      </c>
      <c r="O82" s="48" t="str">
        <f t="shared" ref="O82:O84" si="146">IF(M82="","",M82-C82)</f>
        <v/>
      </c>
      <c r="P82" s="48" t="str">
        <f t="shared" ref="P82:P84" si="147">IF(C82="","",IF(C82&lt;18,1,0))</f>
        <v/>
      </c>
      <c r="Q82" s="48" t="str">
        <f t="shared" ref="Q82:Q84" si="148">IF(C82="","",IF(C82=18,1,0))</f>
        <v/>
      </c>
      <c r="R82" s="48" t="str">
        <f t="shared" ref="R82:R84" si="149">IF(C82="","",IF(C82&gt;18,1,0))</f>
        <v/>
      </c>
      <c r="S82" s="48" t="str">
        <f t="shared" ref="S82:S84" si="150">IF(C82="","",(P82*2+Q82*1))</f>
        <v/>
      </c>
      <c r="T82" s="48" t="str">
        <f t="shared" ref="T82:T84" si="151">IF(N82="","",N82+M82*1000+O82*1000000+S82*1000000000)</f>
        <v/>
      </c>
      <c r="U82" s="55"/>
    </row>
    <row r="83" spans="1:21" hidden="1">
      <c r="A83" s="79" t="s">
        <v>25</v>
      </c>
      <c r="B83" s="32" t="s">
        <v>110</v>
      </c>
      <c r="C83" s="25" t="str">
        <f>""</f>
        <v/>
      </c>
      <c r="D83" s="13"/>
      <c r="E83" s="15" t="str">
        <f>IF(C83="","",C83-M83)</f>
        <v/>
      </c>
      <c r="F83" s="15" t="str">
        <f t="shared" si="141"/>
        <v/>
      </c>
      <c r="G83" s="15" t="str">
        <f t="shared" si="142"/>
        <v/>
      </c>
      <c r="H83" s="15" t="str">
        <f t="shared" si="143"/>
        <v/>
      </c>
      <c r="I83" s="5" t="str">
        <f t="shared" si="117"/>
        <v/>
      </c>
      <c r="J83" s="12">
        <f t="shared" si="118"/>
        <v>0</v>
      </c>
      <c r="K83" s="22" t="s">
        <v>15</v>
      </c>
      <c r="L83" s="32" t="s">
        <v>109</v>
      </c>
      <c r="M83" s="25" t="str">
        <f t="shared" si="144"/>
        <v/>
      </c>
      <c r="N83" s="50" t="str">
        <f t="shared" si="145"/>
        <v/>
      </c>
      <c r="O83" s="48" t="str">
        <f t="shared" si="146"/>
        <v/>
      </c>
      <c r="P83" s="48" t="str">
        <f t="shared" si="147"/>
        <v/>
      </c>
      <c r="Q83" s="48" t="str">
        <f t="shared" si="148"/>
        <v/>
      </c>
      <c r="R83" s="48" t="str">
        <f t="shared" si="149"/>
        <v/>
      </c>
      <c r="S83" s="48" t="str">
        <f t="shared" si="150"/>
        <v/>
      </c>
      <c r="T83" s="48" t="str">
        <f t="shared" si="151"/>
        <v/>
      </c>
      <c r="U83" s="55"/>
    </row>
    <row r="84" spans="1:21" ht="19.5" hidden="1" thickBot="1">
      <c r="A84" s="80" t="s">
        <v>25</v>
      </c>
      <c r="B84" s="33" t="s">
        <v>105</v>
      </c>
      <c r="C84" s="26" t="str">
        <f>""</f>
        <v/>
      </c>
      <c r="D84" s="14"/>
      <c r="E84" s="51" t="str">
        <f>IF(C84="","",C84-M84)</f>
        <v/>
      </c>
      <c r="F84" s="51" t="str">
        <f t="shared" si="141"/>
        <v/>
      </c>
      <c r="G84" s="51" t="str">
        <f t="shared" si="142"/>
        <v/>
      </c>
      <c r="H84" s="51" t="str">
        <f t="shared" si="143"/>
        <v/>
      </c>
      <c r="I84" s="5" t="str">
        <f t="shared" si="117"/>
        <v/>
      </c>
      <c r="J84" s="12">
        <f t="shared" si="118"/>
        <v>0</v>
      </c>
      <c r="K84" s="23" t="s">
        <v>15</v>
      </c>
      <c r="L84" s="33" t="s">
        <v>107</v>
      </c>
      <c r="M84" s="26" t="str">
        <f t="shared" si="144"/>
        <v/>
      </c>
      <c r="N84" s="53" t="str">
        <f t="shared" si="145"/>
        <v/>
      </c>
      <c r="O84" s="48" t="str">
        <f t="shared" si="146"/>
        <v/>
      </c>
      <c r="P84" s="48" t="str">
        <f t="shared" si="147"/>
        <v/>
      </c>
      <c r="Q84" s="48" t="str">
        <f t="shared" si="148"/>
        <v/>
      </c>
      <c r="R84" s="48" t="str">
        <f t="shared" si="149"/>
        <v/>
      </c>
      <c r="S84" s="48" t="str">
        <f t="shared" si="150"/>
        <v/>
      </c>
      <c r="T84" s="48" t="str">
        <f t="shared" si="151"/>
        <v/>
      </c>
      <c r="U84" s="55"/>
    </row>
    <row r="85" spans="1:21" ht="15.75" hidden="1" customHeight="1">
      <c r="A85" s="1" t="s">
        <v>25</v>
      </c>
      <c r="B85" s="30" t="s">
        <v>25</v>
      </c>
      <c r="I85" s="5" t="str">
        <f t="shared" si="117"/>
        <v/>
      </c>
      <c r="J85" s="12">
        <f t="shared" si="118"/>
        <v>0</v>
      </c>
      <c r="K85" s="20"/>
      <c r="L85" s="30" t="s">
        <v>25</v>
      </c>
      <c r="M85" s="29"/>
      <c r="N85"/>
      <c r="O85"/>
    </row>
    <row r="86" spans="1:21" s="6" customFormat="1" ht="15.75" hidden="1" customHeight="1">
      <c r="A86" s="19" t="s">
        <v>25</v>
      </c>
      <c r="B86" s="34" t="s">
        <v>25</v>
      </c>
      <c r="C86" s="24"/>
      <c r="D86" s="8"/>
      <c r="E86" s="8"/>
      <c r="F86" s="8"/>
      <c r="G86" s="8"/>
      <c r="H86" s="8"/>
      <c r="I86" s="5" t="str">
        <f t="shared" si="117"/>
        <v/>
      </c>
      <c r="J86" s="12">
        <f t="shared" si="118"/>
        <v>0</v>
      </c>
      <c r="K86" s="20"/>
      <c r="L86" s="30" t="s">
        <v>25</v>
      </c>
      <c r="M86" s="29"/>
      <c r="N86"/>
      <c r="O86"/>
      <c r="P86"/>
      <c r="Q86"/>
      <c r="R86"/>
      <c r="S86"/>
      <c r="T86"/>
    </row>
    <row r="87" spans="1:21" ht="15.75" hidden="1" customHeight="1">
      <c r="A87" s="1"/>
      <c r="B87" s="30" t="str">
        <f t="shared" ref="B87:B150" si="152">L3</f>
        <v>St HOSTIEN</v>
      </c>
      <c r="C87" s="20">
        <f t="shared" ref="C87:H102" si="153">IF(M3="",0,M3)</f>
        <v>14</v>
      </c>
      <c r="D87" s="1">
        <f t="shared" si="153"/>
        <v>6</v>
      </c>
      <c r="E87" s="1">
        <f t="shared" si="153"/>
        <v>-8</v>
      </c>
      <c r="F87" s="1">
        <f t="shared" si="153"/>
        <v>0</v>
      </c>
      <c r="G87" s="1">
        <f t="shared" si="153"/>
        <v>0</v>
      </c>
      <c r="H87" s="1">
        <f t="shared" si="153"/>
        <v>1</v>
      </c>
      <c r="I87" s="5">
        <f t="shared" si="117"/>
        <v>1</v>
      </c>
      <c r="J87" s="12">
        <f t="shared" si="118"/>
        <v>992014006</v>
      </c>
      <c r="K87" s="20"/>
      <c r="L87" s="30" t="s">
        <v>25</v>
      </c>
      <c r="M87" s="29"/>
      <c r="N87"/>
      <c r="O87"/>
    </row>
    <row r="88" spans="1:21" ht="15.75" hidden="1" customHeight="1">
      <c r="A88" s="1"/>
      <c r="B88" s="30" t="str">
        <f t="shared" si="152"/>
        <v>St GERMAIN L. 2</v>
      </c>
      <c r="C88" s="20">
        <f t="shared" si="153"/>
        <v>18</v>
      </c>
      <c r="D88" s="1">
        <f t="shared" si="153"/>
        <v>5</v>
      </c>
      <c r="E88" s="1">
        <f t="shared" si="153"/>
        <v>0</v>
      </c>
      <c r="F88" s="1">
        <f t="shared" si="153"/>
        <v>0</v>
      </c>
      <c r="G88" s="1">
        <f t="shared" si="153"/>
        <v>1</v>
      </c>
      <c r="H88" s="1">
        <f t="shared" si="153"/>
        <v>0</v>
      </c>
      <c r="I88" s="5">
        <f t="shared" si="117"/>
        <v>2</v>
      </c>
      <c r="J88" s="12">
        <f t="shared" si="118"/>
        <v>2000018005</v>
      </c>
      <c r="K88" s="20"/>
      <c r="L88" s="30" t="s">
        <v>25</v>
      </c>
      <c r="M88" s="29"/>
      <c r="N88"/>
      <c r="O88"/>
    </row>
    <row r="89" spans="1:21" ht="15.75" hidden="1" customHeight="1">
      <c r="A89" s="1"/>
      <c r="B89" s="30" t="str">
        <f t="shared" si="152"/>
        <v>LAUSSONNE 3</v>
      </c>
      <c r="C89" s="20">
        <f t="shared" si="153"/>
        <v>2</v>
      </c>
      <c r="D89" s="1">
        <f t="shared" si="153"/>
        <v>1</v>
      </c>
      <c r="E89" s="1">
        <f t="shared" si="153"/>
        <v>-32</v>
      </c>
      <c r="F89" s="1">
        <f t="shared" si="153"/>
        <v>0</v>
      </c>
      <c r="G89" s="1">
        <f t="shared" si="153"/>
        <v>0</v>
      </c>
      <c r="H89" s="1">
        <f t="shared" si="153"/>
        <v>1</v>
      </c>
      <c r="I89" s="5">
        <f t="shared" si="117"/>
        <v>1</v>
      </c>
      <c r="J89" s="12">
        <f t="shared" si="118"/>
        <v>968002001</v>
      </c>
      <c r="K89" s="20"/>
      <c r="L89" s="30" t="s">
        <v>25</v>
      </c>
      <c r="M89" s="29"/>
      <c r="N89"/>
      <c r="O89"/>
    </row>
    <row r="90" spans="1:21" ht="15.75" hidden="1" customHeight="1">
      <c r="A90" s="1"/>
      <c r="B90" s="30" t="str">
        <f t="shared" si="152"/>
        <v>VALS 2</v>
      </c>
      <c r="C90" s="20">
        <f t="shared" si="153"/>
        <v>16</v>
      </c>
      <c r="D90" s="1">
        <f t="shared" si="153"/>
        <v>5</v>
      </c>
      <c r="E90" s="1">
        <f t="shared" si="153"/>
        <v>-4</v>
      </c>
      <c r="F90" s="1">
        <f t="shared" si="153"/>
        <v>0</v>
      </c>
      <c r="G90" s="1">
        <f t="shared" si="153"/>
        <v>0</v>
      </c>
      <c r="H90" s="1">
        <f t="shared" si="153"/>
        <v>1</v>
      </c>
      <c r="I90" s="5">
        <f t="shared" si="117"/>
        <v>1</v>
      </c>
      <c r="J90" s="12">
        <f t="shared" si="118"/>
        <v>996016005</v>
      </c>
      <c r="K90" s="20"/>
      <c r="L90" s="30" t="s">
        <v>25</v>
      </c>
      <c r="M90" s="29"/>
      <c r="N90"/>
      <c r="O90"/>
    </row>
    <row r="91" spans="1:21" ht="15.75" hidden="1" customHeight="1">
      <c r="A91" s="1"/>
      <c r="B91" s="30">
        <f t="shared" si="152"/>
        <v>0</v>
      </c>
      <c r="C91" s="20">
        <f t="shared" si="153"/>
        <v>0</v>
      </c>
      <c r="D91" s="1">
        <f t="shared" si="153"/>
        <v>0</v>
      </c>
      <c r="E91" s="1">
        <f t="shared" si="153"/>
        <v>0</v>
      </c>
      <c r="F91" s="1">
        <f t="shared" si="153"/>
        <v>0</v>
      </c>
      <c r="G91" s="1">
        <f t="shared" si="153"/>
        <v>0</v>
      </c>
      <c r="H91" s="1">
        <f t="shared" si="153"/>
        <v>0</v>
      </c>
      <c r="I91" s="5">
        <f t="shared" si="117"/>
        <v>0</v>
      </c>
      <c r="J91" s="12">
        <f t="shared" si="118"/>
        <v>0</v>
      </c>
      <c r="K91" s="20"/>
      <c r="L91" s="30" t="s">
        <v>25</v>
      </c>
      <c r="M91" s="29"/>
      <c r="N91"/>
      <c r="O91"/>
    </row>
    <row r="92" spans="1:21" ht="15.75" hidden="1" customHeight="1">
      <c r="A92" s="1"/>
      <c r="B92" s="30" t="str">
        <f t="shared" si="152"/>
        <v>équipe B</v>
      </c>
      <c r="C92" s="20" t="str">
        <f t="shared" si="153"/>
        <v>Points</v>
      </c>
      <c r="D92" s="1" t="str">
        <f t="shared" si="153"/>
        <v>Parties gagnées</v>
      </c>
      <c r="E92" s="1" t="str">
        <f t="shared" si="153"/>
        <v>GA</v>
      </c>
      <c r="F92" s="1" t="str">
        <f t="shared" si="153"/>
        <v>G</v>
      </c>
      <c r="G92" s="1" t="str">
        <f t="shared" si="153"/>
        <v>N</v>
      </c>
      <c r="H92" s="1" t="str">
        <f t="shared" si="153"/>
        <v>P</v>
      </c>
      <c r="I92" s="5" t="e">
        <f t="shared" si="117"/>
        <v>#VALUE!</v>
      </c>
      <c r="J92" s="12" t="e">
        <f t="shared" si="118"/>
        <v>#VALUE!</v>
      </c>
      <c r="K92" s="20"/>
      <c r="L92" s="30" t="s">
        <v>25</v>
      </c>
      <c r="M92" s="29"/>
      <c r="N92"/>
      <c r="O92"/>
    </row>
    <row r="93" spans="1:21" ht="15.75" hidden="1" customHeight="1">
      <c r="A93" s="1"/>
      <c r="B93" s="30" t="str">
        <f t="shared" si="152"/>
        <v>St CHRISTOPHE</v>
      </c>
      <c r="C93" s="20">
        <f t="shared" si="153"/>
        <v>22</v>
      </c>
      <c r="D93" s="1">
        <f t="shared" si="153"/>
        <v>7</v>
      </c>
      <c r="E93" s="1">
        <f t="shared" si="153"/>
        <v>8</v>
      </c>
      <c r="F93" s="1">
        <f t="shared" si="153"/>
        <v>1</v>
      </c>
      <c r="G93" s="1">
        <f t="shared" si="153"/>
        <v>0</v>
      </c>
      <c r="H93" s="1">
        <f t="shared" si="153"/>
        <v>0</v>
      </c>
      <c r="I93" s="5">
        <f t="shared" si="117"/>
        <v>3</v>
      </c>
      <c r="J93" s="12">
        <f t="shared" si="118"/>
        <v>3008022007</v>
      </c>
      <c r="K93" s="20"/>
      <c r="L93" s="30" t="s">
        <v>25</v>
      </c>
      <c r="M93" s="29"/>
      <c r="N93"/>
      <c r="O93"/>
    </row>
    <row r="94" spans="1:21" ht="15.75" hidden="1" customHeight="1">
      <c r="A94" s="1"/>
      <c r="B94" s="30" t="str">
        <f t="shared" si="152"/>
        <v>BRIVES 3</v>
      </c>
      <c r="C94" s="20">
        <f t="shared" si="153"/>
        <v>16</v>
      </c>
      <c r="D94" s="1">
        <f t="shared" si="153"/>
        <v>5</v>
      </c>
      <c r="E94" s="1">
        <f t="shared" si="153"/>
        <v>-4</v>
      </c>
      <c r="F94" s="1">
        <f t="shared" si="153"/>
        <v>0</v>
      </c>
      <c r="G94" s="1">
        <f t="shared" si="153"/>
        <v>0</v>
      </c>
      <c r="H94" s="1">
        <f t="shared" si="153"/>
        <v>1</v>
      </c>
      <c r="I94" s="5">
        <f t="shared" si="117"/>
        <v>1</v>
      </c>
      <c r="J94" s="12">
        <f t="shared" si="118"/>
        <v>996016005</v>
      </c>
      <c r="K94" s="20"/>
      <c r="L94" s="30" t="s">
        <v>25</v>
      </c>
      <c r="M94" s="29"/>
      <c r="N94"/>
      <c r="O94"/>
    </row>
    <row r="95" spans="1:21" ht="15.75" hidden="1" customHeight="1">
      <c r="A95" s="1"/>
      <c r="B95" s="30" t="str">
        <f t="shared" si="152"/>
        <v>LOUDES 2</v>
      </c>
      <c r="C95" s="20">
        <f t="shared" si="153"/>
        <v>16</v>
      </c>
      <c r="D95" s="1">
        <f t="shared" si="153"/>
        <v>5</v>
      </c>
      <c r="E95" s="1">
        <f t="shared" si="153"/>
        <v>-4</v>
      </c>
      <c r="F95" s="1">
        <f t="shared" si="153"/>
        <v>0</v>
      </c>
      <c r="G95" s="1">
        <f t="shared" si="153"/>
        <v>0</v>
      </c>
      <c r="H95" s="1">
        <f t="shared" si="153"/>
        <v>1</v>
      </c>
      <c r="I95" s="5">
        <f t="shared" si="117"/>
        <v>1</v>
      </c>
      <c r="J95" s="12">
        <f t="shared" si="118"/>
        <v>996016005</v>
      </c>
      <c r="K95" s="20"/>
      <c r="L95" s="30" t="s">
        <v>25</v>
      </c>
      <c r="M95" s="29"/>
      <c r="N95"/>
      <c r="O95"/>
    </row>
    <row r="96" spans="1:21" ht="15.75" hidden="1" customHeight="1">
      <c r="A96" s="1"/>
      <c r="B96" s="30" t="str">
        <f t="shared" si="152"/>
        <v>SAUGUES 1</v>
      </c>
      <c r="C96" s="20">
        <f t="shared" si="153"/>
        <v>20</v>
      </c>
      <c r="D96" s="1">
        <f t="shared" si="153"/>
        <v>7</v>
      </c>
      <c r="E96" s="1">
        <f t="shared" si="153"/>
        <v>4</v>
      </c>
      <c r="F96" s="1">
        <f t="shared" si="153"/>
        <v>1</v>
      </c>
      <c r="G96" s="1">
        <f t="shared" si="153"/>
        <v>0</v>
      </c>
      <c r="H96" s="1">
        <f t="shared" si="153"/>
        <v>0</v>
      </c>
      <c r="I96" s="5">
        <f t="shared" si="117"/>
        <v>3</v>
      </c>
      <c r="J96" s="12">
        <f t="shared" si="118"/>
        <v>3004020007</v>
      </c>
      <c r="K96" s="20"/>
      <c r="L96" s="30" t="s">
        <v>25</v>
      </c>
      <c r="M96" s="29"/>
      <c r="N96"/>
      <c r="O96"/>
    </row>
    <row r="97" spans="1:15" ht="15.75" hidden="1" customHeight="1">
      <c r="A97" s="1"/>
      <c r="B97" s="30">
        <f t="shared" si="152"/>
        <v>0</v>
      </c>
      <c r="C97" s="20">
        <f t="shared" si="153"/>
        <v>0</v>
      </c>
      <c r="D97" s="1">
        <f t="shared" si="153"/>
        <v>0</v>
      </c>
      <c r="E97" s="1">
        <f t="shared" si="153"/>
        <v>0</v>
      </c>
      <c r="F97" s="1">
        <f t="shared" si="153"/>
        <v>0</v>
      </c>
      <c r="G97" s="1">
        <f t="shared" si="153"/>
        <v>0</v>
      </c>
      <c r="H97" s="1">
        <f t="shared" si="153"/>
        <v>0</v>
      </c>
      <c r="I97" s="5">
        <f t="shared" si="117"/>
        <v>0</v>
      </c>
      <c r="J97" s="12">
        <f t="shared" si="118"/>
        <v>0</v>
      </c>
      <c r="K97" s="20"/>
      <c r="L97" s="30" t="s">
        <v>25</v>
      </c>
      <c r="M97" s="29"/>
      <c r="N97"/>
      <c r="O97"/>
    </row>
    <row r="98" spans="1:15" ht="15.75" hidden="1" customHeight="1">
      <c r="A98" s="1"/>
      <c r="B98" s="30" t="str">
        <f t="shared" si="152"/>
        <v>équipe B</v>
      </c>
      <c r="C98" s="20" t="str">
        <f t="shared" si="153"/>
        <v>Points</v>
      </c>
      <c r="D98" s="1" t="str">
        <f t="shared" si="153"/>
        <v>Parties gagnées</v>
      </c>
      <c r="E98" s="1" t="str">
        <f t="shared" si="153"/>
        <v>GA</v>
      </c>
      <c r="F98" s="1" t="str">
        <f t="shared" si="153"/>
        <v>G</v>
      </c>
      <c r="G98" s="1" t="str">
        <f t="shared" si="153"/>
        <v>N</v>
      </c>
      <c r="H98" s="1" t="str">
        <f t="shared" si="153"/>
        <v>P</v>
      </c>
      <c r="I98" s="5" t="e">
        <f t="shared" si="117"/>
        <v>#VALUE!</v>
      </c>
      <c r="J98" s="12" t="e">
        <f t="shared" si="118"/>
        <v>#VALUE!</v>
      </c>
      <c r="K98" s="20"/>
      <c r="L98" s="30" t="s">
        <v>25</v>
      </c>
      <c r="M98" s="29"/>
      <c r="N98"/>
      <c r="O98"/>
    </row>
    <row r="99" spans="1:15" ht="15.75" hidden="1" customHeight="1">
      <c r="A99" s="1"/>
      <c r="B99" s="30" t="str">
        <f t="shared" si="152"/>
        <v>VALS 2</v>
      </c>
      <c r="C99" s="20">
        <f t="shared" si="153"/>
        <v>20</v>
      </c>
      <c r="D99" s="1">
        <f t="shared" si="153"/>
        <v>6</v>
      </c>
      <c r="E99" s="1">
        <f t="shared" si="153"/>
        <v>4</v>
      </c>
      <c r="F99" s="1">
        <f t="shared" si="153"/>
        <v>1</v>
      </c>
      <c r="G99" s="1">
        <f t="shared" si="153"/>
        <v>0</v>
      </c>
      <c r="H99" s="1">
        <f t="shared" si="153"/>
        <v>0</v>
      </c>
      <c r="I99" s="5">
        <f t="shared" si="117"/>
        <v>3</v>
      </c>
      <c r="J99" s="12">
        <f t="shared" si="118"/>
        <v>3004020006</v>
      </c>
      <c r="K99" s="20"/>
      <c r="L99" s="30" t="s">
        <v>25</v>
      </c>
      <c r="M99" s="29"/>
      <c r="N99"/>
      <c r="O99"/>
    </row>
    <row r="100" spans="1:15" ht="15.75" hidden="1" customHeight="1">
      <c r="A100" s="1"/>
      <c r="B100" s="30" t="str">
        <f t="shared" si="152"/>
        <v>St HOSTIEN</v>
      </c>
      <c r="C100" s="20">
        <f t="shared" si="153"/>
        <v>2</v>
      </c>
      <c r="D100" s="1">
        <f t="shared" si="153"/>
        <v>1</v>
      </c>
      <c r="E100" s="1">
        <f t="shared" si="153"/>
        <v>-32</v>
      </c>
      <c r="F100" s="1">
        <f t="shared" si="153"/>
        <v>0</v>
      </c>
      <c r="G100" s="1">
        <f t="shared" si="153"/>
        <v>0</v>
      </c>
      <c r="H100" s="1">
        <f t="shared" si="153"/>
        <v>1</v>
      </c>
      <c r="I100" s="5">
        <f t="shared" si="117"/>
        <v>1</v>
      </c>
      <c r="J100" s="12">
        <f t="shared" si="118"/>
        <v>968002001</v>
      </c>
      <c r="K100" s="20"/>
      <c r="L100" s="30" t="s">
        <v>25</v>
      </c>
      <c r="M100" s="29"/>
      <c r="N100"/>
      <c r="O100"/>
    </row>
    <row r="101" spans="1:15" ht="15.75" hidden="1" customHeight="1">
      <c r="A101" s="1"/>
      <c r="B101" s="30" t="str">
        <f t="shared" si="152"/>
        <v>SAUGUES 1</v>
      </c>
      <c r="C101" s="20">
        <f t="shared" si="153"/>
        <v>14</v>
      </c>
      <c r="D101" s="1">
        <f t="shared" si="153"/>
        <v>5</v>
      </c>
      <c r="E101" s="1">
        <f t="shared" si="153"/>
        <v>-8</v>
      </c>
      <c r="F101" s="1">
        <f t="shared" si="153"/>
        <v>0</v>
      </c>
      <c r="G101" s="1">
        <f t="shared" si="153"/>
        <v>0</v>
      </c>
      <c r="H101" s="1">
        <f t="shared" si="153"/>
        <v>1</v>
      </c>
      <c r="I101" s="5">
        <f t="shared" si="117"/>
        <v>1</v>
      </c>
      <c r="J101" s="12">
        <f t="shared" si="118"/>
        <v>992014005</v>
      </c>
      <c r="K101" s="20"/>
      <c r="L101" s="30" t="s">
        <v>25</v>
      </c>
      <c r="M101" s="29"/>
      <c r="N101"/>
      <c r="O101"/>
    </row>
    <row r="102" spans="1:15" ht="15.75" hidden="1" customHeight="1">
      <c r="A102" s="1"/>
      <c r="B102" s="30" t="str">
        <f t="shared" si="152"/>
        <v>St GERMAIN L. 2</v>
      </c>
      <c r="C102" s="20">
        <f t="shared" si="153"/>
        <v>18</v>
      </c>
      <c r="D102" s="1">
        <f t="shared" si="153"/>
        <v>6</v>
      </c>
      <c r="E102" s="1">
        <f t="shared" si="153"/>
        <v>0</v>
      </c>
      <c r="F102" s="1">
        <f t="shared" si="153"/>
        <v>0</v>
      </c>
      <c r="G102" s="1">
        <f t="shared" si="153"/>
        <v>1</v>
      </c>
      <c r="H102" s="1">
        <f t="shared" si="153"/>
        <v>0</v>
      </c>
      <c r="I102" s="5">
        <f t="shared" si="117"/>
        <v>2</v>
      </c>
      <c r="J102" s="12">
        <f t="shared" si="118"/>
        <v>2000018006</v>
      </c>
      <c r="K102" s="20"/>
      <c r="L102" s="30" t="s">
        <v>25</v>
      </c>
      <c r="M102" s="29"/>
      <c r="N102"/>
      <c r="O102"/>
    </row>
    <row r="103" spans="1:15" ht="15.75" hidden="1" customHeight="1">
      <c r="A103" s="1"/>
      <c r="B103" s="30">
        <f t="shared" si="152"/>
        <v>0</v>
      </c>
      <c r="C103" s="20">
        <f t="shared" ref="C103:H118" si="154">IF(M19="",0,M19)</f>
        <v>0</v>
      </c>
      <c r="D103" s="1">
        <f t="shared" si="154"/>
        <v>0</v>
      </c>
      <c r="E103" s="1">
        <f t="shared" si="154"/>
        <v>0</v>
      </c>
      <c r="F103" s="1">
        <f t="shared" si="154"/>
        <v>0</v>
      </c>
      <c r="G103" s="1">
        <f t="shared" si="154"/>
        <v>0</v>
      </c>
      <c r="H103" s="1">
        <f t="shared" si="154"/>
        <v>0</v>
      </c>
      <c r="I103" s="5">
        <f t="shared" si="117"/>
        <v>0</v>
      </c>
      <c r="J103" s="12">
        <f t="shared" si="118"/>
        <v>0</v>
      </c>
      <c r="K103" s="20"/>
      <c r="L103" s="30" t="s">
        <v>25</v>
      </c>
      <c r="M103" s="29"/>
      <c r="N103"/>
      <c r="O103"/>
    </row>
    <row r="104" spans="1:15" ht="15.75" hidden="1" customHeight="1">
      <c r="A104" s="1"/>
      <c r="B104" s="30" t="str">
        <f t="shared" si="152"/>
        <v>équipe B</v>
      </c>
      <c r="C104" s="20" t="str">
        <f t="shared" si="154"/>
        <v>Points</v>
      </c>
      <c r="D104" s="1" t="str">
        <f t="shared" si="154"/>
        <v>Parties gagnées</v>
      </c>
      <c r="E104" s="1" t="str">
        <f t="shared" si="154"/>
        <v>GA</v>
      </c>
      <c r="F104" s="1" t="str">
        <f t="shared" si="154"/>
        <v>G</v>
      </c>
      <c r="G104" s="1" t="str">
        <f t="shared" si="154"/>
        <v>N</v>
      </c>
      <c r="H104" s="1" t="str">
        <f t="shared" si="154"/>
        <v>P</v>
      </c>
      <c r="I104" s="5" t="e">
        <f t="shared" si="117"/>
        <v>#VALUE!</v>
      </c>
      <c r="J104" s="12" t="e">
        <f t="shared" si="118"/>
        <v>#VALUE!</v>
      </c>
      <c r="K104" s="20"/>
      <c r="L104" s="30" t="s">
        <v>25</v>
      </c>
      <c r="M104" s="29"/>
      <c r="N104"/>
      <c r="O104"/>
    </row>
    <row r="105" spans="1:15" ht="15.75" hidden="1" customHeight="1">
      <c r="A105" s="1"/>
      <c r="B105" s="30" t="str">
        <f t="shared" si="152"/>
        <v>BRIVES 3</v>
      </c>
      <c r="C105" s="20">
        <f t="shared" si="154"/>
        <v>32</v>
      </c>
      <c r="D105" s="1">
        <f t="shared" si="154"/>
        <v>9</v>
      </c>
      <c r="E105" s="1">
        <f t="shared" si="154"/>
        <v>28</v>
      </c>
      <c r="F105" s="1">
        <f t="shared" si="154"/>
        <v>1</v>
      </c>
      <c r="G105" s="1">
        <f t="shared" si="154"/>
        <v>0</v>
      </c>
      <c r="H105" s="1">
        <f t="shared" si="154"/>
        <v>0</v>
      </c>
      <c r="I105" s="5">
        <f t="shared" si="117"/>
        <v>3</v>
      </c>
      <c r="J105" s="12">
        <f t="shared" si="118"/>
        <v>3028032009</v>
      </c>
      <c r="K105" s="20"/>
      <c r="L105" s="30" t="s">
        <v>25</v>
      </c>
      <c r="M105" s="29"/>
      <c r="N105"/>
      <c r="O105"/>
    </row>
    <row r="106" spans="1:15" ht="15.75" hidden="1" customHeight="1">
      <c r="A106" s="1"/>
      <c r="B106" s="30" t="str">
        <f t="shared" si="152"/>
        <v>LOUDES 2</v>
      </c>
      <c r="C106" s="20">
        <f t="shared" si="154"/>
        <v>34</v>
      </c>
      <c r="D106" s="1">
        <f t="shared" si="154"/>
        <v>10</v>
      </c>
      <c r="E106" s="1">
        <f t="shared" si="154"/>
        <v>32</v>
      </c>
      <c r="F106" s="1">
        <f t="shared" si="154"/>
        <v>1</v>
      </c>
      <c r="G106" s="1">
        <f t="shared" si="154"/>
        <v>0</v>
      </c>
      <c r="H106" s="1">
        <f t="shared" si="154"/>
        <v>0</v>
      </c>
      <c r="I106" s="5">
        <f t="shared" si="117"/>
        <v>3</v>
      </c>
      <c r="J106" s="12">
        <f t="shared" si="118"/>
        <v>3032034010</v>
      </c>
      <c r="K106" s="20"/>
      <c r="L106" s="30" t="s">
        <v>25</v>
      </c>
      <c r="M106" s="29"/>
      <c r="N106"/>
      <c r="O106"/>
    </row>
    <row r="107" spans="1:15" ht="15.75" hidden="1" customHeight="1">
      <c r="A107" s="1"/>
      <c r="B107" s="30" t="str">
        <f t="shared" si="152"/>
        <v>LAUSSONNE 3</v>
      </c>
      <c r="C107" s="20">
        <f t="shared" si="154"/>
        <v>12</v>
      </c>
      <c r="D107" s="1">
        <f t="shared" si="154"/>
        <v>3</v>
      </c>
      <c r="E107" s="1">
        <f t="shared" si="154"/>
        <v>-12</v>
      </c>
      <c r="F107" s="1">
        <f t="shared" si="154"/>
        <v>0</v>
      </c>
      <c r="G107" s="1">
        <f t="shared" si="154"/>
        <v>0</v>
      </c>
      <c r="H107" s="1">
        <f t="shared" si="154"/>
        <v>1</v>
      </c>
      <c r="I107" s="5">
        <f t="shared" si="117"/>
        <v>1</v>
      </c>
      <c r="J107" s="12">
        <f t="shared" si="118"/>
        <v>988012003</v>
      </c>
      <c r="K107" s="20"/>
      <c r="L107" s="30" t="s">
        <v>25</v>
      </c>
      <c r="M107" s="29"/>
      <c r="N107"/>
      <c r="O107"/>
    </row>
    <row r="108" spans="1:15" ht="15.75" hidden="1" customHeight="1">
      <c r="A108" s="1"/>
      <c r="B108" s="30" t="str">
        <f t="shared" si="152"/>
        <v>St CHRISTOPHE</v>
      </c>
      <c r="C108" s="20">
        <f t="shared" si="154"/>
        <v>20</v>
      </c>
      <c r="D108" s="1">
        <f t="shared" si="154"/>
        <v>7</v>
      </c>
      <c r="E108" s="1">
        <f t="shared" si="154"/>
        <v>4</v>
      </c>
      <c r="F108" s="1">
        <f t="shared" si="154"/>
        <v>1</v>
      </c>
      <c r="G108" s="1">
        <f t="shared" si="154"/>
        <v>0</v>
      </c>
      <c r="H108" s="1">
        <f t="shared" si="154"/>
        <v>0</v>
      </c>
      <c r="I108" s="5">
        <f t="shared" si="117"/>
        <v>3</v>
      </c>
      <c r="J108" s="12">
        <f t="shared" si="118"/>
        <v>3004020007</v>
      </c>
      <c r="K108" s="20"/>
      <c r="L108" s="30" t="s">
        <v>25</v>
      </c>
      <c r="M108" s="29"/>
      <c r="N108"/>
      <c r="O108"/>
    </row>
    <row r="109" spans="1:15" ht="15.75" hidden="1" customHeight="1">
      <c r="A109" s="1"/>
      <c r="B109" s="30">
        <f t="shared" si="152"/>
        <v>0</v>
      </c>
      <c r="C109" s="20">
        <f t="shared" si="154"/>
        <v>0</v>
      </c>
      <c r="D109" s="1">
        <f t="shared" si="154"/>
        <v>0</v>
      </c>
      <c r="E109" s="1">
        <f t="shared" si="154"/>
        <v>0</v>
      </c>
      <c r="F109" s="1">
        <f t="shared" si="154"/>
        <v>0</v>
      </c>
      <c r="G109" s="1">
        <f t="shared" si="154"/>
        <v>0</v>
      </c>
      <c r="H109" s="1">
        <f t="shared" si="154"/>
        <v>0</v>
      </c>
      <c r="I109" s="5">
        <f t="shared" si="117"/>
        <v>0</v>
      </c>
      <c r="J109" s="12">
        <f t="shared" si="118"/>
        <v>0</v>
      </c>
      <c r="K109" s="20"/>
      <c r="L109" s="30" t="s">
        <v>25</v>
      </c>
      <c r="M109" s="29"/>
      <c r="N109"/>
      <c r="O109"/>
    </row>
    <row r="110" spans="1:15" ht="15.75" hidden="1" customHeight="1">
      <c r="A110" s="1"/>
      <c r="B110" s="30" t="str">
        <f t="shared" si="152"/>
        <v>équipe B</v>
      </c>
      <c r="C110" s="20" t="str">
        <f t="shared" si="154"/>
        <v>Points</v>
      </c>
      <c r="D110" s="1" t="str">
        <f t="shared" si="154"/>
        <v>Parties gagnées</v>
      </c>
      <c r="E110" s="1" t="str">
        <f t="shared" si="154"/>
        <v>GA</v>
      </c>
      <c r="F110" s="1" t="str">
        <f t="shared" si="154"/>
        <v>G</v>
      </c>
      <c r="G110" s="1" t="str">
        <f t="shared" si="154"/>
        <v>N</v>
      </c>
      <c r="H110" s="1" t="str">
        <f t="shared" si="154"/>
        <v>P</v>
      </c>
      <c r="I110" s="5" t="e">
        <f t="shared" si="117"/>
        <v>#VALUE!</v>
      </c>
      <c r="J110" s="12" t="e">
        <f t="shared" si="118"/>
        <v>#VALUE!</v>
      </c>
      <c r="K110" s="20"/>
      <c r="L110" s="30" t="s">
        <v>25</v>
      </c>
      <c r="M110" s="29"/>
      <c r="N110"/>
      <c r="O110"/>
    </row>
    <row r="111" spans="1:15" ht="15.75" hidden="1" customHeight="1">
      <c r="A111" s="1"/>
      <c r="B111" s="30" t="str">
        <f t="shared" si="152"/>
        <v>SAUGUES 1</v>
      </c>
      <c r="C111" s="20">
        <f t="shared" si="154"/>
        <v>0</v>
      </c>
      <c r="D111" s="1">
        <f t="shared" si="154"/>
        <v>0</v>
      </c>
      <c r="E111" s="1">
        <f t="shared" si="154"/>
        <v>0</v>
      </c>
      <c r="F111" s="1">
        <f t="shared" si="154"/>
        <v>0</v>
      </c>
      <c r="G111" s="1">
        <f t="shared" si="154"/>
        <v>0</v>
      </c>
      <c r="H111" s="1">
        <f t="shared" si="154"/>
        <v>0</v>
      </c>
      <c r="I111" s="5">
        <f t="shared" si="117"/>
        <v>0</v>
      </c>
      <c r="J111" s="12">
        <f t="shared" si="118"/>
        <v>0</v>
      </c>
      <c r="K111" s="20"/>
      <c r="L111" s="30" t="s">
        <v>25</v>
      </c>
      <c r="M111" s="29"/>
      <c r="N111"/>
      <c r="O111"/>
    </row>
    <row r="112" spans="1:15" ht="15.75" hidden="1" customHeight="1">
      <c r="A112" s="1"/>
      <c r="B112" s="30" t="str">
        <f t="shared" si="152"/>
        <v>St CHRISTOPHE</v>
      </c>
      <c r="C112" s="20">
        <f t="shared" si="154"/>
        <v>0</v>
      </c>
      <c r="D112" s="1">
        <f t="shared" si="154"/>
        <v>0</v>
      </c>
      <c r="E112" s="1">
        <f t="shared" si="154"/>
        <v>0</v>
      </c>
      <c r="F112" s="1">
        <f t="shared" si="154"/>
        <v>0</v>
      </c>
      <c r="G112" s="1">
        <f t="shared" si="154"/>
        <v>0</v>
      </c>
      <c r="H112" s="1">
        <f t="shared" si="154"/>
        <v>0</v>
      </c>
      <c r="I112" s="5">
        <f t="shared" si="117"/>
        <v>0</v>
      </c>
      <c r="J112" s="12">
        <f t="shared" si="118"/>
        <v>0</v>
      </c>
      <c r="K112" s="20"/>
      <c r="L112" s="30" t="s">
        <v>25</v>
      </c>
      <c r="M112" s="29"/>
      <c r="N112"/>
      <c r="O112"/>
    </row>
    <row r="113" spans="1:15" ht="15.75" hidden="1" customHeight="1">
      <c r="A113" s="1"/>
      <c r="B113" s="30" t="str">
        <f t="shared" si="152"/>
        <v>St GERMAIN L. 2</v>
      </c>
      <c r="C113" s="20">
        <f t="shared" si="154"/>
        <v>0</v>
      </c>
      <c r="D113" s="1">
        <f t="shared" si="154"/>
        <v>0</v>
      </c>
      <c r="E113" s="1">
        <f t="shared" si="154"/>
        <v>0</v>
      </c>
      <c r="F113" s="1">
        <f t="shared" si="154"/>
        <v>0</v>
      </c>
      <c r="G113" s="1">
        <f t="shared" si="154"/>
        <v>0</v>
      </c>
      <c r="H113" s="1">
        <f t="shared" si="154"/>
        <v>0</v>
      </c>
      <c r="I113" s="5">
        <f t="shared" si="117"/>
        <v>0</v>
      </c>
      <c r="J113" s="12">
        <f t="shared" si="118"/>
        <v>0</v>
      </c>
      <c r="K113" s="20"/>
      <c r="L113" s="30" t="s">
        <v>25</v>
      </c>
      <c r="M113" s="29"/>
      <c r="N113"/>
      <c r="O113"/>
    </row>
    <row r="114" spans="1:15" ht="15.75" hidden="1" customHeight="1">
      <c r="A114" s="1"/>
      <c r="B114" s="30" t="str">
        <f t="shared" si="152"/>
        <v>St HOSTIEN</v>
      </c>
      <c r="C114" s="20">
        <f t="shared" si="154"/>
        <v>0</v>
      </c>
      <c r="D114" s="1">
        <f t="shared" si="154"/>
        <v>0</v>
      </c>
      <c r="E114" s="1">
        <f t="shared" si="154"/>
        <v>0</v>
      </c>
      <c r="F114" s="1">
        <f t="shared" si="154"/>
        <v>0</v>
      </c>
      <c r="G114" s="1">
        <f t="shared" si="154"/>
        <v>0</v>
      </c>
      <c r="H114" s="1">
        <f t="shared" si="154"/>
        <v>0</v>
      </c>
      <c r="I114" s="5">
        <f t="shared" si="117"/>
        <v>0</v>
      </c>
      <c r="J114" s="12">
        <f t="shared" si="118"/>
        <v>0</v>
      </c>
      <c r="K114" s="20"/>
      <c r="L114" s="30" t="s">
        <v>25</v>
      </c>
      <c r="M114" s="29"/>
      <c r="N114"/>
      <c r="O114"/>
    </row>
    <row r="115" spans="1:15" ht="15.75" hidden="1" customHeight="1">
      <c r="A115" s="1"/>
      <c r="B115" s="30">
        <f t="shared" si="152"/>
        <v>0</v>
      </c>
      <c r="C115" s="20">
        <f t="shared" si="154"/>
        <v>0</v>
      </c>
      <c r="D115" s="1">
        <f t="shared" si="154"/>
        <v>0</v>
      </c>
      <c r="E115" s="1">
        <f t="shared" si="154"/>
        <v>0</v>
      </c>
      <c r="F115" s="1">
        <f t="shared" si="154"/>
        <v>0</v>
      </c>
      <c r="G115" s="1">
        <f t="shared" si="154"/>
        <v>0</v>
      </c>
      <c r="H115" s="1">
        <f t="shared" si="154"/>
        <v>0</v>
      </c>
      <c r="I115" s="5">
        <f t="shared" si="117"/>
        <v>0</v>
      </c>
      <c r="J115" s="12">
        <f t="shared" si="118"/>
        <v>0</v>
      </c>
      <c r="K115" s="20"/>
      <c r="L115" s="30" t="s">
        <v>25</v>
      </c>
      <c r="M115" s="29"/>
      <c r="N115"/>
      <c r="O115"/>
    </row>
    <row r="116" spans="1:15" ht="15.75" hidden="1" customHeight="1">
      <c r="A116" s="1"/>
      <c r="B116" s="30" t="str">
        <f t="shared" si="152"/>
        <v>équipe B</v>
      </c>
      <c r="C116" s="20" t="str">
        <f t="shared" si="154"/>
        <v>Points</v>
      </c>
      <c r="D116" s="1" t="str">
        <f t="shared" si="154"/>
        <v>Parties gagnées</v>
      </c>
      <c r="E116" s="1" t="str">
        <f t="shared" si="154"/>
        <v>GA</v>
      </c>
      <c r="F116" s="1" t="str">
        <f t="shared" si="154"/>
        <v>G</v>
      </c>
      <c r="G116" s="1" t="str">
        <f t="shared" si="154"/>
        <v>N</v>
      </c>
      <c r="H116" s="1" t="str">
        <f t="shared" si="154"/>
        <v>P</v>
      </c>
      <c r="I116" s="5" t="e">
        <f t="shared" si="117"/>
        <v>#VALUE!</v>
      </c>
      <c r="J116" s="12" t="e">
        <f t="shared" si="118"/>
        <v>#VALUE!</v>
      </c>
      <c r="K116" s="20"/>
      <c r="L116" s="30" t="s">
        <v>25</v>
      </c>
      <c r="M116" s="29"/>
      <c r="N116"/>
      <c r="O116"/>
    </row>
    <row r="117" spans="1:15" ht="15.75" hidden="1" customHeight="1">
      <c r="A117" s="1"/>
      <c r="B117" s="30" t="str">
        <f t="shared" si="152"/>
        <v>LAUSSONNE 3</v>
      </c>
      <c r="C117" s="20">
        <f t="shared" si="154"/>
        <v>0</v>
      </c>
      <c r="D117" s="1">
        <f t="shared" si="154"/>
        <v>0</v>
      </c>
      <c r="E117" s="1">
        <f t="shared" si="154"/>
        <v>0</v>
      </c>
      <c r="F117" s="1">
        <f t="shared" si="154"/>
        <v>0</v>
      </c>
      <c r="G117" s="1">
        <f t="shared" si="154"/>
        <v>0</v>
      </c>
      <c r="H117" s="1">
        <f t="shared" si="154"/>
        <v>0</v>
      </c>
      <c r="I117" s="5">
        <f t="shared" si="117"/>
        <v>0</v>
      </c>
      <c r="J117" s="12">
        <f t="shared" si="118"/>
        <v>0</v>
      </c>
      <c r="K117" s="20"/>
      <c r="L117" s="30" t="s">
        <v>25</v>
      </c>
      <c r="M117" s="29"/>
      <c r="N117"/>
      <c r="O117"/>
    </row>
    <row r="118" spans="1:15" ht="15.75" hidden="1" customHeight="1">
      <c r="A118" s="1"/>
      <c r="B118" s="30" t="str">
        <f t="shared" si="152"/>
        <v>VALS 2</v>
      </c>
      <c r="C118" s="20">
        <f t="shared" si="154"/>
        <v>0</v>
      </c>
      <c r="D118" s="1">
        <f t="shared" si="154"/>
        <v>0</v>
      </c>
      <c r="E118" s="1">
        <f t="shared" si="154"/>
        <v>0</v>
      </c>
      <c r="F118" s="1">
        <f t="shared" si="154"/>
        <v>0</v>
      </c>
      <c r="G118" s="1">
        <f t="shared" si="154"/>
        <v>0</v>
      </c>
      <c r="H118" s="1">
        <f t="shared" si="154"/>
        <v>0</v>
      </c>
      <c r="I118" s="5">
        <f t="shared" si="117"/>
        <v>0</v>
      </c>
      <c r="J118" s="12">
        <f t="shared" si="118"/>
        <v>0</v>
      </c>
      <c r="K118" s="20"/>
      <c r="L118" s="30" t="s">
        <v>25</v>
      </c>
      <c r="M118" s="29"/>
      <c r="N118"/>
      <c r="O118"/>
    </row>
    <row r="119" spans="1:15" ht="15.75" hidden="1" customHeight="1">
      <c r="A119" s="1"/>
      <c r="B119" s="30" t="str">
        <f t="shared" si="152"/>
        <v>St GERMAIN L. 2</v>
      </c>
      <c r="C119" s="20">
        <f t="shared" ref="C119:H134" si="155">IF(M35="",0,M35)</f>
        <v>0</v>
      </c>
      <c r="D119" s="1">
        <f t="shared" si="155"/>
        <v>0</v>
      </c>
      <c r="E119" s="1">
        <f t="shared" si="155"/>
        <v>0</v>
      </c>
      <c r="F119" s="1">
        <f t="shared" si="155"/>
        <v>0</v>
      </c>
      <c r="G119" s="1">
        <f t="shared" si="155"/>
        <v>0</v>
      </c>
      <c r="H119" s="1">
        <f t="shared" si="155"/>
        <v>0</v>
      </c>
      <c r="I119" s="5">
        <f t="shared" si="117"/>
        <v>0</v>
      </c>
      <c r="J119" s="12">
        <f t="shared" si="118"/>
        <v>0</v>
      </c>
      <c r="K119" s="20"/>
      <c r="L119" s="30" t="s">
        <v>25</v>
      </c>
      <c r="M119" s="29"/>
      <c r="N119"/>
      <c r="O119"/>
    </row>
    <row r="120" spans="1:15" ht="15.75" hidden="1" customHeight="1">
      <c r="A120" s="1"/>
      <c r="B120" s="30" t="str">
        <f t="shared" si="152"/>
        <v>LOUDES 2</v>
      </c>
      <c r="C120" s="20">
        <f t="shared" si="155"/>
        <v>0</v>
      </c>
      <c r="D120" s="1">
        <f t="shared" si="155"/>
        <v>0</v>
      </c>
      <c r="E120" s="1">
        <f t="shared" si="155"/>
        <v>0</v>
      </c>
      <c r="F120" s="1">
        <f t="shared" si="155"/>
        <v>0</v>
      </c>
      <c r="G120" s="1">
        <f t="shared" si="155"/>
        <v>0</v>
      </c>
      <c r="H120" s="1">
        <f t="shared" si="155"/>
        <v>0</v>
      </c>
      <c r="I120" s="5">
        <f t="shared" si="117"/>
        <v>0</v>
      </c>
      <c r="J120" s="12">
        <f t="shared" si="118"/>
        <v>0</v>
      </c>
      <c r="K120" s="20"/>
      <c r="L120" s="30" t="s">
        <v>25</v>
      </c>
      <c r="M120" s="29"/>
      <c r="N120"/>
      <c r="O120"/>
    </row>
    <row r="121" spans="1:15" ht="15.75" hidden="1" customHeight="1">
      <c r="A121" s="1"/>
      <c r="B121" s="30">
        <f t="shared" si="152"/>
        <v>0</v>
      </c>
      <c r="C121" s="20">
        <f t="shared" si="155"/>
        <v>0</v>
      </c>
      <c r="D121" s="1">
        <f t="shared" si="155"/>
        <v>0</v>
      </c>
      <c r="E121" s="1">
        <f t="shared" si="155"/>
        <v>0</v>
      </c>
      <c r="F121" s="1">
        <f t="shared" si="155"/>
        <v>0</v>
      </c>
      <c r="G121" s="1">
        <f t="shared" si="155"/>
        <v>0</v>
      </c>
      <c r="H121" s="1">
        <f t="shared" si="155"/>
        <v>0</v>
      </c>
      <c r="I121" s="5">
        <f t="shared" si="117"/>
        <v>0</v>
      </c>
      <c r="J121" s="12">
        <f t="shared" si="118"/>
        <v>0</v>
      </c>
      <c r="K121" s="20"/>
      <c r="L121" s="30" t="s">
        <v>25</v>
      </c>
      <c r="M121" s="29"/>
      <c r="N121"/>
      <c r="O121"/>
    </row>
    <row r="122" spans="1:15" ht="15.75" hidden="1" customHeight="1">
      <c r="A122" s="1"/>
      <c r="B122" s="30" t="str">
        <f t="shared" si="152"/>
        <v>équipe B</v>
      </c>
      <c r="C122" s="20" t="str">
        <f t="shared" si="155"/>
        <v>Points</v>
      </c>
      <c r="D122" s="1" t="str">
        <f t="shared" si="155"/>
        <v>Parties gagnées</v>
      </c>
      <c r="E122" s="1" t="str">
        <f t="shared" si="155"/>
        <v>GA</v>
      </c>
      <c r="F122" s="1" t="str">
        <f t="shared" si="155"/>
        <v>G</v>
      </c>
      <c r="G122" s="1" t="str">
        <f t="shared" si="155"/>
        <v>N</v>
      </c>
      <c r="H122" s="1" t="str">
        <f t="shared" si="155"/>
        <v>P</v>
      </c>
      <c r="I122" s="5" t="e">
        <f t="shared" si="117"/>
        <v>#VALUE!</v>
      </c>
      <c r="J122" s="12" t="e">
        <f t="shared" si="118"/>
        <v>#VALUE!</v>
      </c>
      <c r="K122" s="20"/>
      <c r="L122" s="30" t="s">
        <v>25</v>
      </c>
      <c r="M122" s="29"/>
      <c r="N122"/>
      <c r="O122"/>
    </row>
    <row r="123" spans="1:15" ht="15.75" hidden="1" customHeight="1">
      <c r="A123" s="1"/>
      <c r="B123" s="30" t="str">
        <f t="shared" si="152"/>
        <v>BRIVES 3</v>
      </c>
      <c r="C123" s="20">
        <f t="shared" si="155"/>
        <v>0</v>
      </c>
      <c r="D123" s="1">
        <f t="shared" si="155"/>
        <v>0</v>
      </c>
      <c r="E123" s="1">
        <f t="shared" si="155"/>
        <v>0</v>
      </c>
      <c r="F123" s="1">
        <f t="shared" si="155"/>
        <v>0</v>
      </c>
      <c r="G123" s="1">
        <f t="shared" si="155"/>
        <v>0</v>
      </c>
      <c r="H123" s="1">
        <f t="shared" si="155"/>
        <v>0</v>
      </c>
      <c r="I123" s="5">
        <f t="shared" si="117"/>
        <v>0</v>
      </c>
      <c r="J123" s="12">
        <f t="shared" si="118"/>
        <v>0</v>
      </c>
      <c r="K123" s="20"/>
      <c r="L123" s="30" t="s">
        <v>25</v>
      </c>
      <c r="M123" s="29"/>
      <c r="N123"/>
      <c r="O123"/>
    </row>
    <row r="124" spans="1:15" ht="15.75" hidden="1" customHeight="1">
      <c r="A124" s="1"/>
      <c r="B124" s="30" t="str">
        <f t="shared" si="152"/>
        <v>SAUGUES 1</v>
      </c>
      <c r="C124" s="20">
        <f t="shared" si="155"/>
        <v>0</v>
      </c>
      <c r="D124" s="1">
        <f t="shared" si="155"/>
        <v>0</v>
      </c>
      <c r="E124" s="1">
        <f t="shared" si="155"/>
        <v>0</v>
      </c>
      <c r="F124" s="1">
        <f t="shared" si="155"/>
        <v>0</v>
      </c>
      <c r="G124" s="1">
        <f t="shared" si="155"/>
        <v>0</v>
      </c>
      <c r="H124" s="1">
        <f t="shared" si="155"/>
        <v>0</v>
      </c>
      <c r="I124" s="5">
        <f t="shared" si="117"/>
        <v>0</v>
      </c>
      <c r="J124" s="12">
        <f t="shared" si="118"/>
        <v>0</v>
      </c>
      <c r="K124" s="20"/>
      <c r="L124" s="30" t="s">
        <v>25</v>
      </c>
      <c r="M124" s="29"/>
      <c r="N124"/>
      <c r="O124"/>
    </row>
    <row r="125" spans="1:15" ht="15.75" hidden="1" customHeight="1">
      <c r="A125" s="1"/>
      <c r="B125" s="30" t="str">
        <f t="shared" si="152"/>
        <v>St CHRISTOPHE</v>
      </c>
      <c r="C125" s="20">
        <f t="shared" si="155"/>
        <v>0</v>
      </c>
      <c r="D125" s="1">
        <f t="shared" si="155"/>
        <v>0</v>
      </c>
      <c r="E125" s="1">
        <f t="shared" si="155"/>
        <v>0</v>
      </c>
      <c r="F125" s="1">
        <f t="shared" si="155"/>
        <v>0</v>
      </c>
      <c r="G125" s="1">
        <f t="shared" si="155"/>
        <v>0</v>
      </c>
      <c r="H125" s="1">
        <f t="shared" si="155"/>
        <v>0</v>
      </c>
      <c r="I125" s="5">
        <f t="shared" si="117"/>
        <v>0</v>
      </c>
      <c r="J125" s="12">
        <f t="shared" si="118"/>
        <v>0</v>
      </c>
      <c r="K125" s="20"/>
      <c r="L125" s="30" t="s">
        <v>25</v>
      </c>
      <c r="M125" s="29"/>
      <c r="N125"/>
      <c r="O125"/>
    </row>
    <row r="126" spans="1:15" ht="15.75" hidden="1" customHeight="1">
      <c r="A126" s="1"/>
      <c r="B126" s="30" t="str">
        <f t="shared" si="152"/>
        <v>St HOSTIEN</v>
      </c>
      <c r="C126" s="20">
        <f t="shared" si="155"/>
        <v>0</v>
      </c>
      <c r="D126" s="1">
        <f t="shared" si="155"/>
        <v>0</v>
      </c>
      <c r="E126" s="1">
        <f t="shared" si="155"/>
        <v>0</v>
      </c>
      <c r="F126" s="1">
        <f t="shared" si="155"/>
        <v>0</v>
      </c>
      <c r="G126" s="1">
        <f t="shared" si="155"/>
        <v>0</v>
      </c>
      <c r="H126" s="1">
        <f t="shared" si="155"/>
        <v>0</v>
      </c>
      <c r="I126" s="5">
        <f t="shared" si="117"/>
        <v>0</v>
      </c>
      <c r="J126" s="12">
        <f t="shared" si="118"/>
        <v>0</v>
      </c>
      <c r="K126" s="20"/>
      <c r="L126" s="30" t="s">
        <v>25</v>
      </c>
      <c r="M126" s="29"/>
      <c r="N126"/>
      <c r="O126"/>
    </row>
    <row r="127" spans="1:15" ht="15.75" hidden="1" customHeight="1">
      <c r="A127" s="1"/>
      <c r="B127" s="30">
        <f t="shared" si="152"/>
        <v>0</v>
      </c>
      <c r="C127" s="20">
        <f t="shared" si="155"/>
        <v>0</v>
      </c>
      <c r="D127" s="1">
        <f t="shared" si="155"/>
        <v>0</v>
      </c>
      <c r="E127" s="1">
        <f t="shared" si="155"/>
        <v>0</v>
      </c>
      <c r="F127" s="1">
        <f t="shared" si="155"/>
        <v>0</v>
      </c>
      <c r="G127" s="1">
        <f t="shared" si="155"/>
        <v>0</v>
      </c>
      <c r="H127" s="1">
        <f t="shared" si="155"/>
        <v>0</v>
      </c>
      <c r="I127" s="5">
        <f t="shared" si="117"/>
        <v>0</v>
      </c>
      <c r="J127" s="12">
        <f t="shared" si="118"/>
        <v>0</v>
      </c>
      <c r="K127" s="20"/>
      <c r="L127" s="30" t="s">
        <v>25</v>
      </c>
      <c r="M127" s="29"/>
      <c r="N127"/>
      <c r="O127"/>
    </row>
    <row r="128" spans="1:15" ht="15.75" hidden="1" customHeight="1">
      <c r="A128" s="1"/>
      <c r="B128" s="30" t="str">
        <f t="shared" si="152"/>
        <v>équipe B</v>
      </c>
      <c r="C128" s="20" t="str">
        <f t="shared" si="155"/>
        <v>Points</v>
      </c>
      <c r="D128" s="1" t="str">
        <f t="shared" si="155"/>
        <v>Parties gagnées</v>
      </c>
      <c r="E128" s="1" t="str">
        <f t="shared" si="155"/>
        <v>GA</v>
      </c>
      <c r="F128" s="1" t="str">
        <f t="shared" si="155"/>
        <v>G</v>
      </c>
      <c r="G128" s="1" t="str">
        <f t="shared" si="155"/>
        <v>N</v>
      </c>
      <c r="H128" s="1" t="str">
        <f t="shared" si="155"/>
        <v>P</v>
      </c>
      <c r="I128" s="5" t="e">
        <f t="shared" si="117"/>
        <v>#VALUE!</v>
      </c>
      <c r="J128" s="12" t="e">
        <f t="shared" si="118"/>
        <v>#VALUE!</v>
      </c>
      <c r="K128" s="20"/>
      <c r="L128" s="30" t="s">
        <v>25</v>
      </c>
      <c r="M128" s="29"/>
      <c r="N128"/>
      <c r="O128"/>
    </row>
    <row r="129" spans="1:15" ht="15.75" hidden="1" customHeight="1">
      <c r="A129" s="1"/>
      <c r="B129" s="30" t="str">
        <f t="shared" si="152"/>
        <v>SAUGUES 1</v>
      </c>
      <c r="C129" s="20">
        <f t="shared" si="155"/>
        <v>0</v>
      </c>
      <c r="D129" s="1">
        <f t="shared" si="155"/>
        <v>0</v>
      </c>
      <c r="E129" s="1">
        <f t="shared" si="155"/>
        <v>0</v>
      </c>
      <c r="F129" s="1">
        <f t="shared" si="155"/>
        <v>0</v>
      </c>
      <c r="G129" s="1">
        <f t="shared" si="155"/>
        <v>0</v>
      </c>
      <c r="H129" s="1">
        <f t="shared" si="155"/>
        <v>0</v>
      </c>
      <c r="I129" s="5">
        <f t="shared" si="117"/>
        <v>0</v>
      </c>
      <c r="J129" s="12">
        <f t="shared" si="118"/>
        <v>0</v>
      </c>
      <c r="K129" s="20"/>
      <c r="L129" s="30" t="s">
        <v>25</v>
      </c>
      <c r="M129" s="29"/>
      <c r="N129"/>
      <c r="O129"/>
    </row>
    <row r="130" spans="1:15" ht="15.75" hidden="1" customHeight="1">
      <c r="A130" s="1"/>
      <c r="B130" s="30" t="str">
        <f t="shared" si="152"/>
        <v>LOUDES 2</v>
      </c>
      <c r="C130" s="20">
        <f t="shared" si="155"/>
        <v>0</v>
      </c>
      <c r="D130" s="1">
        <f t="shared" si="155"/>
        <v>0</v>
      </c>
      <c r="E130" s="1">
        <f t="shared" si="155"/>
        <v>0</v>
      </c>
      <c r="F130" s="1">
        <f t="shared" si="155"/>
        <v>0</v>
      </c>
      <c r="G130" s="1">
        <f t="shared" si="155"/>
        <v>0</v>
      </c>
      <c r="H130" s="1">
        <f t="shared" si="155"/>
        <v>0</v>
      </c>
      <c r="I130" s="5">
        <f t="shared" si="117"/>
        <v>0</v>
      </c>
      <c r="J130" s="12">
        <f t="shared" si="118"/>
        <v>0</v>
      </c>
      <c r="K130" s="20"/>
      <c r="L130" s="30" t="s">
        <v>25</v>
      </c>
      <c r="M130" s="29"/>
      <c r="N130"/>
      <c r="O130"/>
    </row>
    <row r="131" spans="1:15" ht="15.75" hidden="1" customHeight="1">
      <c r="A131" s="1"/>
      <c r="B131" s="30" t="str">
        <f t="shared" si="152"/>
        <v>BRIVES 3</v>
      </c>
      <c r="C131" s="20">
        <f t="shared" si="155"/>
        <v>0</v>
      </c>
      <c r="D131" s="1">
        <f t="shared" si="155"/>
        <v>0</v>
      </c>
      <c r="E131" s="1">
        <f t="shared" si="155"/>
        <v>0</v>
      </c>
      <c r="F131" s="1">
        <f t="shared" si="155"/>
        <v>0</v>
      </c>
      <c r="G131" s="1">
        <f t="shared" si="155"/>
        <v>0</v>
      </c>
      <c r="H131" s="1">
        <f t="shared" si="155"/>
        <v>0</v>
      </c>
      <c r="I131" s="5">
        <f t="shared" si="117"/>
        <v>0</v>
      </c>
      <c r="J131" s="12">
        <f t="shared" si="118"/>
        <v>0</v>
      </c>
      <c r="K131" s="20"/>
      <c r="L131" s="30" t="s">
        <v>25</v>
      </c>
      <c r="M131" s="29"/>
      <c r="N131"/>
      <c r="O131"/>
    </row>
    <row r="132" spans="1:15" ht="15.75" hidden="1" customHeight="1">
      <c r="A132" s="1"/>
      <c r="B132" s="30" t="str">
        <f t="shared" si="152"/>
        <v>St CHRISTOPHE</v>
      </c>
      <c r="C132" s="20">
        <f t="shared" si="155"/>
        <v>0</v>
      </c>
      <c r="D132" s="1">
        <f t="shared" si="155"/>
        <v>0</v>
      </c>
      <c r="E132" s="1">
        <f t="shared" si="155"/>
        <v>0</v>
      </c>
      <c r="F132" s="1">
        <f t="shared" si="155"/>
        <v>0</v>
      </c>
      <c r="G132" s="1">
        <f t="shared" si="155"/>
        <v>0</v>
      </c>
      <c r="H132" s="1">
        <f t="shared" si="155"/>
        <v>0</v>
      </c>
      <c r="I132" s="5">
        <f t="shared" ref="I132:I169" si="156">IF(C132="","",(F132*3+G132*2+H132*1))</f>
        <v>0</v>
      </c>
      <c r="J132" s="12">
        <f t="shared" ref="J132:J169" si="157">IF(C132="",0,D132+C132*1000+E132*1000000+I132*1000000000)</f>
        <v>0</v>
      </c>
      <c r="K132" s="20"/>
      <c r="L132" s="30" t="s">
        <v>25</v>
      </c>
      <c r="M132" s="29"/>
      <c r="N132"/>
      <c r="O132"/>
    </row>
    <row r="133" spans="1:15" ht="15.75" hidden="1" customHeight="1">
      <c r="A133" s="1"/>
      <c r="B133" s="30">
        <f t="shared" si="152"/>
        <v>0</v>
      </c>
      <c r="C133" s="20">
        <f t="shared" si="155"/>
        <v>0</v>
      </c>
      <c r="D133" s="1">
        <f t="shared" si="155"/>
        <v>0</v>
      </c>
      <c r="E133" s="1">
        <f t="shared" si="155"/>
        <v>0</v>
      </c>
      <c r="F133" s="1">
        <f t="shared" si="155"/>
        <v>0</v>
      </c>
      <c r="G133" s="1">
        <f t="shared" si="155"/>
        <v>0</v>
      </c>
      <c r="H133" s="1">
        <f t="shared" si="155"/>
        <v>0</v>
      </c>
      <c r="I133" s="5">
        <f t="shared" si="156"/>
        <v>0</v>
      </c>
      <c r="J133" s="12">
        <f t="shared" si="157"/>
        <v>0</v>
      </c>
      <c r="K133" s="20"/>
      <c r="L133" s="30" t="s">
        <v>25</v>
      </c>
      <c r="M133" s="29"/>
      <c r="N133"/>
      <c r="O133"/>
    </row>
    <row r="134" spans="1:15" ht="15.75" hidden="1" customHeight="1">
      <c r="A134" s="1"/>
      <c r="B134" s="30" t="str">
        <f t="shared" si="152"/>
        <v>équipe B</v>
      </c>
      <c r="C134" s="20" t="str">
        <f t="shared" si="155"/>
        <v>Points</v>
      </c>
      <c r="D134" s="1" t="str">
        <f t="shared" si="155"/>
        <v>Parties gagnées</v>
      </c>
      <c r="E134" s="1" t="str">
        <f t="shared" si="155"/>
        <v>GA</v>
      </c>
      <c r="F134" s="1" t="str">
        <f t="shared" si="155"/>
        <v>G</v>
      </c>
      <c r="G134" s="1" t="str">
        <f t="shared" si="155"/>
        <v>N</v>
      </c>
      <c r="H134" s="1" t="str">
        <f t="shared" si="155"/>
        <v>P</v>
      </c>
      <c r="I134" s="5" t="e">
        <f t="shared" si="156"/>
        <v>#VALUE!</v>
      </c>
      <c r="J134" s="12" t="e">
        <f t="shared" si="157"/>
        <v>#VALUE!</v>
      </c>
      <c r="K134" s="20"/>
      <c r="L134" s="30" t="s">
        <v>25</v>
      </c>
      <c r="M134" s="29"/>
      <c r="N134"/>
      <c r="O134"/>
    </row>
    <row r="135" spans="1:15" ht="15.75" hidden="1" customHeight="1">
      <c r="A135" s="1"/>
      <c r="B135" s="30" t="str">
        <f t="shared" si="152"/>
        <v>St HOSTIEN</v>
      </c>
      <c r="C135" s="20">
        <f t="shared" ref="C135:H150" si="158">IF(M51="",0,M51)</f>
        <v>0</v>
      </c>
      <c r="D135" s="1">
        <f t="shared" si="158"/>
        <v>0</v>
      </c>
      <c r="E135" s="1">
        <f t="shared" si="158"/>
        <v>0</v>
      </c>
      <c r="F135" s="1">
        <f t="shared" si="158"/>
        <v>0</v>
      </c>
      <c r="G135" s="1">
        <f t="shared" si="158"/>
        <v>0</v>
      </c>
      <c r="H135" s="1">
        <f t="shared" si="158"/>
        <v>0</v>
      </c>
      <c r="I135" s="5">
        <f t="shared" si="156"/>
        <v>0</v>
      </c>
      <c r="J135" s="12">
        <f t="shared" si="157"/>
        <v>0</v>
      </c>
      <c r="K135" s="20"/>
      <c r="L135" s="30" t="s">
        <v>25</v>
      </c>
      <c r="M135" s="29"/>
      <c r="N135"/>
      <c r="O135"/>
    </row>
    <row r="136" spans="1:15" ht="15.75" hidden="1" customHeight="1">
      <c r="A136" s="1"/>
      <c r="B136" s="30" t="str">
        <f t="shared" si="152"/>
        <v>VALS 2</v>
      </c>
      <c r="C136" s="20">
        <f t="shared" si="158"/>
        <v>0</v>
      </c>
      <c r="D136" s="1">
        <f t="shared" si="158"/>
        <v>0</v>
      </c>
      <c r="E136" s="1">
        <f t="shared" si="158"/>
        <v>0</v>
      </c>
      <c r="F136" s="1">
        <f t="shared" si="158"/>
        <v>0</v>
      </c>
      <c r="G136" s="1">
        <f t="shared" si="158"/>
        <v>0</v>
      </c>
      <c r="H136" s="1">
        <f t="shared" si="158"/>
        <v>0</v>
      </c>
      <c r="I136" s="5">
        <f t="shared" si="156"/>
        <v>0</v>
      </c>
      <c r="J136" s="12">
        <f t="shared" si="157"/>
        <v>0</v>
      </c>
      <c r="K136" s="20"/>
      <c r="L136" s="30" t="s">
        <v>25</v>
      </c>
      <c r="M136" s="29"/>
      <c r="N136"/>
      <c r="O136"/>
    </row>
    <row r="137" spans="1:15" ht="15.75" hidden="1" customHeight="1">
      <c r="A137" s="1"/>
      <c r="B137" s="30" t="str">
        <f t="shared" si="152"/>
        <v>LAUSSONNE 3</v>
      </c>
      <c r="C137" s="20">
        <f t="shared" si="158"/>
        <v>0</v>
      </c>
      <c r="D137" s="1">
        <f t="shared" si="158"/>
        <v>0</v>
      </c>
      <c r="E137" s="1">
        <f t="shared" si="158"/>
        <v>0</v>
      </c>
      <c r="F137" s="1">
        <f t="shared" si="158"/>
        <v>0</v>
      </c>
      <c r="G137" s="1">
        <f t="shared" si="158"/>
        <v>0</v>
      </c>
      <c r="H137" s="1">
        <f t="shared" si="158"/>
        <v>0</v>
      </c>
      <c r="I137" s="5">
        <f t="shared" si="156"/>
        <v>0</v>
      </c>
      <c r="J137" s="12">
        <f t="shared" si="157"/>
        <v>0</v>
      </c>
      <c r="K137" s="20"/>
      <c r="L137" s="30" t="s">
        <v>25</v>
      </c>
      <c r="M137" s="29"/>
      <c r="N137"/>
      <c r="O137"/>
    </row>
    <row r="138" spans="1:15" ht="15.75" hidden="1" customHeight="1">
      <c r="A138" s="1"/>
      <c r="B138" s="30" t="str">
        <f t="shared" si="152"/>
        <v>St GERMAIN L. 2</v>
      </c>
      <c r="C138" s="20">
        <f t="shared" si="158"/>
        <v>0</v>
      </c>
      <c r="D138" s="1">
        <f t="shared" si="158"/>
        <v>0</v>
      </c>
      <c r="E138" s="1">
        <f t="shared" si="158"/>
        <v>0</v>
      </c>
      <c r="F138" s="1">
        <f t="shared" si="158"/>
        <v>0</v>
      </c>
      <c r="G138" s="1">
        <f t="shared" si="158"/>
        <v>0</v>
      </c>
      <c r="H138" s="1">
        <f t="shared" si="158"/>
        <v>0</v>
      </c>
      <c r="I138" s="5">
        <f t="shared" si="156"/>
        <v>0</v>
      </c>
      <c r="J138" s="12">
        <f t="shared" si="157"/>
        <v>0</v>
      </c>
      <c r="K138" s="20"/>
      <c r="L138" s="30" t="s">
        <v>25</v>
      </c>
      <c r="M138" s="29"/>
      <c r="N138"/>
      <c r="O138"/>
    </row>
    <row r="139" spans="1:15" ht="15.75" hidden="1" customHeight="1">
      <c r="A139" s="1"/>
      <c r="B139" s="30">
        <f t="shared" si="152"/>
        <v>0</v>
      </c>
      <c r="C139" s="20">
        <f t="shared" si="158"/>
        <v>0</v>
      </c>
      <c r="D139" s="1">
        <f t="shared" si="158"/>
        <v>0</v>
      </c>
      <c r="E139" s="1">
        <f t="shared" si="158"/>
        <v>0</v>
      </c>
      <c r="F139" s="1">
        <f t="shared" si="158"/>
        <v>0</v>
      </c>
      <c r="G139" s="1">
        <f t="shared" si="158"/>
        <v>0</v>
      </c>
      <c r="H139" s="1">
        <f t="shared" si="158"/>
        <v>0</v>
      </c>
      <c r="I139" s="5">
        <f t="shared" si="156"/>
        <v>0</v>
      </c>
      <c r="J139" s="12">
        <f t="shared" si="157"/>
        <v>0</v>
      </c>
      <c r="K139" s="20"/>
      <c r="L139" s="30" t="s">
        <v>25</v>
      </c>
      <c r="M139" s="29"/>
      <c r="N139"/>
      <c r="O139"/>
    </row>
    <row r="140" spans="1:15" ht="15.75" hidden="1" customHeight="1">
      <c r="A140" s="1"/>
      <c r="B140" s="30" t="str">
        <f t="shared" si="152"/>
        <v>équipe B</v>
      </c>
      <c r="C140" s="20" t="str">
        <f t="shared" si="158"/>
        <v>Points</v>
      </c>
      <c r="D140" s="1" t="str">
        <f t="shared" si="158"/>
        <v>Parties gagnées</v>
      </c>
      <c r="E140" s="1" t="str">
        <f t="shared" si="158"/>
        <v>GA</v>
      </c>
      <c r="F140" s="1" t="str">
        <f t="shared" si="158"/>
        <v>G</v>
      </c>
      <c r="G140" s="1" t="str">
        <f t="shared" si="158"/>
        <v>N</v>
      </c>
      <c r="H140" s="1" t="str">
        <f t="shared" si="158"/>
        <v>P</v>
      </c>
      <c r="I140" s="5" t="e">
        <f t="shared" si="156"/>
        <v>#VALUE!</v>
      </c>
      <c r="J140" s="12" t="e">
        <f t="shared" si="157"/>
        <v>#VALUE!</v>
      </c>
      <c r="K140" s="20"/>
      <c r="L140" s="30" t="s">
        <v>25</v>
      </c>
      <c r="M140" s="29"/>
      <c r="N140"/>
      <c r="O140"/>
    </row>
    <row r="141" spans="1:15" ht="15.75" hidden="1" customHeight="1">
      <c r="A141" s="1"/>
      <c r="B141" s="30" t="str">
        <f t="shared" si="152"/>
        <v>LOUDES 2</v>
      </c>
      <c r="C141" s="20">
        <f t="shared" si="158"/>
        <v>0</v>
      </c>
      <c r="D141" s="1">
        <f t="shared" si="158"/>
        <v>0</v>
      </c>
      <c r="E141" s="1">
        <f t="shared" si="158"/>
        <v>0</v>
      </c>
      <c r="F141" s="1">
        <f t="shared" si="158"/>
        <v>0</v>
      </c>
      <c r="G141" s="1">
        <f t="shared" si="158"/>
        <v>0</v>
      </c>
      <c r="H141" s="1">
        <f t="shared" si="158"/>
        <v>0</v>
      </c>
      <c r="I141" s="5">
        <f t="shared" si="156"/>
        <v>0</v>
      </c>
      <c r="J141" s="12">
        <f t="shared" si="157"/>
        <v>0</v>
      </c>
      <c r="K141" s="20"/>
      <c r="L141" s="30" t="s">
        <v>25</v>
      </c>
      <c r="M141" s="29"/>
      <c r="N141"/>
      <c r="O141"/>
    </row>
    <row r="142" spans="1:15" ht="15.75" hidden="1" customHeight="1">
      <c r="A142" s="1"/>
      <c r="B142" s="30" t="str">
        <f t="shared" si="152"/>
        <v>BRIVES 3</v>
      </c>
      <c r="C142" s="20">
        <f t="shared" si="158"/>
        <v>0</v>
      </c>
      <c r="D142" s="1">
        <f t="shared" si="158"/>
        <v>0</v>
      </c>
      <c r="E142" s="1">
        <f t="shared" si="158"/>
        <v>0</v>
      </c>
      <c r="F142" s="1">
        <f t="shared" si="158"/>
        <v>0</v>
      </c>
      <c r="G142" s="1">
        <f t="shared" si="158"/>
        <v>0</v>
      </c>
      <c r="H142" s="1">
        <f t="shared" si="158"/>
        <v>0</v>
      </c>
      <c r="I142" s="5">
        <f t="shared" si="156"/>
        <v>0</v>
      </c>
      <c r="J142" s="12">
        <f t="shared" si="157"/>
        <v>0</v>
      </c>
      <c r="K142" s="20"/>
      <c r="L142" s="30" t="s">
        <v>25</v>
      </c>
      <c r="M142" s="29"/>
      <c r="N142"/>
      <c r="O142"/>
    </row>
    <row r="143" spans="1:15" ht="15.75" hidden="1" customHeight="1">
      <c r="A143" s="1"/>
      <c r="B143" s="30" t="str">
        <f t="shared" si="152"/>
        <v>St CHRISTOPHE</v>
      </c>
      <c r="C143" s="20">
        <f t="shared" si="158"/>
        <v>0</v>
      </c>
      <c r="D143" s="1">
        <f t="shared" si="158"/>
        <v>0</v>
      </c>
      <c r="E143" s="1">
        <f t="shared" si="158"/>
        <v>0</v>
      </c>
      <c r="F143" s="1">
        <f t="shared" si="158"/>
        <v>0</v>
      </c>
      <c r="G143" s="1">
        <f t="shared" si="158"/>
        <v>0</v>
      </c>
      <c r="H143" s="1">
        <f t="shared" si="158"/>
        <v>0</v>
      </c>
      <c r="I143" s="5">
        <f t="shared" si="156"/>
        <v>0</v>
      </c>
      <c r="J143" s="12">
        <f t="shared" si="157"/>
        <v>0</v>
      </c>
      <c r="K143" s="20"/>
      <c r="L143" s="30" t="s">
        <v>25</v>
      </c>
      <c r="M143" s="29"/>
      <c r="N143"/>
      <c r="O143"/>
    </row>
    <row r="144" spans="1:15" ht="15.75" hidden="1" customHeight="1">
      <c r="A144" s="1"/>
      <c r="B144" s="30" t="str">
        <f t="shared" si="152"/>
        <v>LAUSSONNE 3</v>
      </c>
      <c r="C144" s="20">
        <f t="shared" si="158"/>
        <v>0</v>
      </c>
      <c r="D144" s="1">
        <f t="shared" si="158"/>
        <v>0</v>
      </c>
      <c r="E144" s="1">
        <f t="shared" si="158"/>
        <v>0</v>
      </c>
      <c r="F144" s="1">
        <f t="shared" si="158"/>
        <v>0</v>
      </c>
      <c r="G144" s="1">
        <f t="shared" si="158"/>
        <v>0</v>
      </c>
      <c r="H144" s="1">
        <f t="shared" si="158"/>
        <v>0</v>
      </c>
      <c r="I144" s="5">
        <f t="shared" si="156"/>
        <v>0</v>
      </c>
      <c r="J144" s="12">
        <f t="shared" si="157"/>
        <v>0</v>
      </c>
      <c r="K144" s="20"/>
      <c r="L144" s="30" t="s">
        <v>25</v>
      </c>
      <c r="M144" s="29"/>
      <c r="N144"/>
      <c r="O144"/>
    </row>
    <row r="145" spans="1:15" ht="15.75" hidden="1" customHeight="1">
      <c r="A145" s="1"/>
      <c r="B145" s="30">
        <f t="shared" si="152"/>
        <v>0</v>
      </c>
      <c r="C145" s="20">
        <f t="shared" si="158"/>
        <v>0</v>
      </c>
      <c r="D145" s="1">
        <f t="shared" si="158"/>
        <v>0</v>
      </c>
      <c r="E145" s="1">
        <f t="shared" si="158"/>
        <v>0</v>
      </c>
      <c r="F145" s="1">
        <f t="shared" si="158"/>
        <v>0</v>
      </c>
      <c r="G145" s="1">
        <f t="shared" si="158"/>
        <v>0</v>
      </c>
      <c r="H145" s="1">
        <f t="shared" si="158"/>
        <v>0</v>
      </c>
      <c r="I145" s="5">
        <f t="shared" si="156"/>
        <v>0</v>
      </c>
      <c r="J145" s="12">
        <f t="shared" si="157"/>
        <v>0</v>
      </c>
      <c r="K145" s="20"/>
      <c r="L145" s="30" t="s">
        <v>25</v>
      </c>
      <c r="M145" s="29"/>
      <c r="N145"/>
      <c r="O145"/>
    </row>
    <row r="146" spans="1:15" ht="15.75" hidden="1" customHeight="1">
      <c r="A146" s="1"/>
      <c r="B146" s="30" t="str">
        <f t="shared" si="152"/>
        <v>équipe B</v>
      </c>
      <c r="C146" s="20" t="str">
        <f t="shared" si="158"/>
        <v>Points</v>
      </c>
      <c r="D146" s="1" t="str">
        <f t="shared" si="158"/>
        <v>Parties gagnées</v>
      </c>
      <c r="E146" s="1" t="str">
        <f t="shared" si="158"/>
        <v>GA</v>
      </c>
      <c r="F146" s="1" t="str">
        <f t="shared" si="158"/>
        <v>G</v>
      </c>
      <c r="G146" s="1" t="str">
        <f t="shared" si="158"/>
        <v>N</v>
      </c>
      <c r="H146" s="1" t="str">
        <f t="shared" si="158"/>
        <v>P</v>
      </c>
      <c r="I146" s="5" t="e">
        <f t="shared" si="156"/>
        <v>#VALUE!</v>
      </c>
      <c r="J146" s="12" t="e">
        <f t="shared" si="157"/>
        <v>#VALUE!</v>
      </c>
      <c r="K146" s="20"/>
      <c r="L146" s="30" t="s">
        <v>25</v>
      </c>
      <c r="M146" s="29"/>
      <c r="N146"/>
      <c r="O146"/>
    </row>
    <row r="147" spans="1:15" ht="15.75" hidden="1" customHeight="1">
      <c r="A147" s="1"/>
      <c r="B147" s="30" t="str">
        <f t="shared" si="152"/>
        <v>SAUGUES 1</v>
      </c>
      <c r="C147" s="20">
        <f t="shared" si="158"/>
        <v>0</v>
      </c>
      <c r="D147" s="1">
        <f t="shared" si="158"/>
        <v>0</v>
      </c>
      <c r="E147" s="1">
        <f t="shared" si="158"/>
        <v>0</v>
      </c>
      <c r="F147" s="1">
        <f t="shared" si="158"/>
        <v>0</v>
      </c>
      <c r="G147" s="1">
        <f t="shared" si="158"/>
        <v>0</v>
      </c>
      <c r="H147" s="1">
        <f t="shared" si="158"/>
        <v>0</v>
      </c>
      <c r="I147" s="5">
        <f t="shared" si="156"/>
        <v>0</v>
      </c>
      <c r="J147" s="12">
        <f t="shared" si="157"/>
        <v>0</v>
      </c>
      <c r="K147" s="20"/>
      <c r="L147" s="30" t="s">
        <v>25</v>
      </c>
      <c r="M147" s="29"/>
      <c r="N147"/>
      <c r="O147"/>
    </row>
    <row r="148" spans="1:15" ht="15.75" hidden="1" customHeight="1">
      <c r="A148" s="1"/>
      <c r="B148" s="30" t="str">
        <f t="shared" si="152"/>
        <v>St HOSTIEN</v>
      </c>
      <c r="C148" s="20">
        <f t="shared" si="158"/>
        <v>0</v>
      </c>
      <c r="D148" s="1">
        <f t="shared" si="158"/>
        <v>0</v>
      </c>
      <c r="E148" s="1">
        <f t="shared" si="158"/>
        <v>0</v>
      </c>
      <c r="F148" s="1">
        <f t="shared" si="158"/>
        <v>0</v>
      </c>
      <c r="G148" s="1">
        <f t="shared" si="158"/>
        <v>0</v>
      </c>
      <c r="H148" s="1">
        <f t="shared" si="158"/>
        <v>0</v>
      </c>
      <c r="I148" s="5">
        <f t="shared" si="156"/>
        <v>0</v>
      </c>
      <c r="J148" s="12">
        <f t="shared" si="157"/>
        <v>0</v>
      </c>
      <c r="K148" s="20"/>
      <c r="L148" s="30" t="s">
        <v>25</v>
      </c>
      <c r="M148" s="29"/>
      <c r="N148"/>
      <c r="O148"/>
    </row>
    <row r="149" spans="1:15" ht="15.75" hidden="1" customHeight="1">
      <c r="A149" s="1"/>
      <c r="B149" s="30" t="str">
        <f t="shared" si="152"/>
        <v>VALS 2</v>
      </c>
      <c r="C149" s="20">
        <f t="shared" si="158"/>
        <v>0</v>
      </c>
      <c r="D149" s="1">
        <f t="shared" si="158"/>
        <v>0</v>
      </c>
      <c r="E149" s="1">
        <f t="shared" si="158"/>
        <v>0</v>
      </c>
      <c r="F149" s="1">
        <f t="shared" si="158"/>
        <v>0</v>
      </c>
      <c r="G149" s="1">
        <f t="shared" si="158"/>
        <v>0</v>
      </c>
      <c r="H149" s="1">
        <f t="shared" si="158"/>
        <v>0</v>
      </c>
      <c r="I149" s="5">
        <f t="shared" si="156"/>
        <v>0</v>
      </c>
      <c r="J149" s="12">
        <f t="shared" si="157"/>
        <v>0</v>
      </c>
      <c r="K149" s="20"/>
      <c r="L149" s="30" t="s">
        <v>25</v>
      </c>
      <c r="M149" s="29"/>
      <c r="N149"/>
      <c r="O149"/>
    </row>
    <row r="150" spans="1:15" ht="15.75" hidden="1" customHeight="1">
      <c r="A150" s="1"/>
      <c r="B150" s="30" t="str">
        <f t="shared" si="152"/>
        <v>St GERMAIN L. 2</v>
      </c>
      <c r="C150" s="20">
        <f t="shared" si="158"/>
        <v>0</v>
      </c>
      <c r="D150" s="1">
        <f t="shared" si="158"/>
        <v>0</v>
      </c>
      <c r="E150" s="1">
        <f t="shared" si="158"/>
        <v>0</v>
      </c>
      <c r="F150" s="1">
        <f t="shared" si="158"/>
        <v>0</v>
      </c>
      <c r="G150" s="1">
        <f t="shared" si="158"/>
        <v>0</v>
      </c>
      <c r="H150" s="1">
        <f t="shared" si="158"/>
        <v>0</v>
      </c>
      <c r="I150" s="5">
        <f t="shared" si="156"/>
        <v>0</v>
      </c>
      <c r="J150" s="12">
        <f t="shared" si="157"/>
        <v>0</v>
      </c>
      <c r="K150" s="20"/>
      <c r="L150" s="30" t="s">
        <v>25</v>
      </c>
      <c r="M150" s="29"/>
      <c r="N150"/>
      <c r="O150"/>
    </row>
    <row r="151" spans="1:15" ht="15.75" hidden="1" customHeight="1">
      <c r="A151" s="1"/>
      <c r="B151" s="30">
        <f t="shared" ref="B151:B168" si="159">L67</f>
        <v>0</v>
      </c>
      <c r="C151" s="20">
        <f t="shared" ref="C151:H166" si="160">IF(M67="",0,M67)</f>
        <v>0</v>
      </c>
      <c r="D151" s="1">
        <f t="shared" si="160"/>
        <v>0</v>
      </c>
      <c r="E151" s="1">
        <f t="shared" si="160"/>
        <v>0</v>
      </c>
      <c r="F151" s="1">
        <f t="shared" si="160"/>
        <v>0</v>
      </c>
      <c r="G151" s="1">
        <f t="shared" si="160"/>
        <v>0</v>
      </c>
      <c r="H151" s="1">
        <f t="shared" si="160"/>
        <v>0</v>
      </c>
      <c r="I151" s="5">
        <f t="shared" si="156"/>
        <v>0</v>
      </c>
      <c r="J151" s="12">
        <f t="shared" si="157"/>
        <v>0</v>
      </c>
      <c r="K151" s="20"/>
      <c r="L151" s="30" t="s">
        <v>25</v>
      </c>
      <c r="M151" s="29"/>
      <c r="N151"/>
      <c r="O151"/>
    </row>
    <row r="152" spans="1:15" ht="15.75" hidden="1" customHeight="1">
      <c r="A152" s="1"/>
      <c r="B152" s="30" t="str">
        <f t="shared" si="159"/>
        <v>équipe B</v>
      </c>
      <c r="C152" s="20" t="str">
        <f t="shared" si="160"/>
        <v>Points</v>
      </c>
      <c r="D152" s="1" t="str">
        <f t="shared" si="160"/>
        <v>Parties gagnées</v>
      </c>
      <c r="E152" s="1" t="str">
        <f t="shared" si="160"/>
        <v>GA</v>
      </c>
      <c r="F152" s="1" t="str">
        <f t="shared" si="160"/>
        <v>G</v>
      </c>
      <c r="G152" s="1" t="str">
        <f t="shared" si="160"/>
        <v>N</v>
      </c>
      <c r="H152" s="1" t="str">
        <f t="shared" si="160"/>
        <v>P</v>
      </c>
      <c r="I152" s="5" t="e">
        <f t="shared" si="156"/>
        <v>#VALUE!</v>
      </c>
      <c r="J152" s="12" t="e">
        <f t="shared" si="157"/>
        <v>#VALUE!</v>
      </c>
      <c r="K152" s="20"/>
      <c r="L152" s="30" t="s">
        <v>25</v>
      </c>
      <c r="M152" s="29"/>
      <c r="N152"/>
      <c r="O152"/>
    </row>
    <row r="153" spans="1:15" ht="15.75" hidden="1" customHeight="1">
      <c r="A153" s="1"/>
      <c r="B153" s="30" t="str">
        <f t="shared" si="159"/>
        <v>LOUDES 2</v>
      </c>
      <c r="C153" s="20">
        <f t="shared" si="160"/>
        <v>0</v>
      </c>
      <c r="D153" s="1">
        <f t="shared" si="160"/>
        <v>0</v>
      </c>
      <c r="E153" s="1">
        <f t="shared" si="160"/>
        <v>0</v>
      </c>
      <c r="F153" s="1">
        <f t="shared" si="160"/>
        <v>0</v>
      </c>
      <c r="G153" s="1">
        <f t="shared" si="160"/>
        <v>0</v>
      </c>
      <c r="H153" s="1">
        <f t="shared" si="160"/>
        <v>0</v>
      </c>
      <c r="I153" s="5">
        <f t="shared" si="156"/>
        <v>0</v>
      </c>
      <c r="J153" s="12">
        <f t="shared" si="157"/>
        <v>0</v>
      </c>
      <c r="K153" s="20"/>
      <c r="L153" s="30" t="s">
        <v>25</v>
      </c>
      <c r="M153" s="29"/>
      <c r="N153"/>
      <c r="O153"/>
    </row>
    <row r="154" spans="1:15" ht="15.75" hidden="1" customHeight="1">
      <c r="A154" s="1"/>
      <c r="B154" s="30" t="str">
        <f t="shared" si="159"/>
        <v>BRIVES 3</v>
      </c>
      <c r="C154" s="20">
        <f t="shared" si="160"/>
        <v>0</v>
      </c>
      <c r="D154" s="1">
        <f t="shared" si="160"/>
        <v>0</v>
      </c>
      <c r="E154" s="1">
        <f t="shared" si="160"/>
        <v>0</v>
      </c>
      <c r="F154" s="1">
        <f t="shared" si="160"/>
        <v>0</v>
      </c>
      <c r="G154" s="1">
        <f t="shared" si="160"/>
        <v>0</v>
      </c>
      <c r="H154" s="1">
        <f t="shared" si="160"/>
        <v>0</v>
      </c>
      <c r="I154" s="5">
        <f t="shared" si="156"/>
        <v>0</v>
      </c>
      <c r="J154" s="12">
        <f t="shared" si="157"/>
        <v>0</v>
      </c>
      <c r="K154" s="20"/>
      <c r="L154" s="30" t="s">
        <v>25</v>
      </c>
      <c r="M154" s="29"/>
      <c r="N154"/>
      <c r="O154"/>
    </row>
    <row r="155" spans="1:15" ht="15.75" hidden="1" customHeight="1">
      <c r="A155" s="1"/>
      <c r="B155" s="30" t="str">
        <f t="shared" si="159"/>
        <v>VALS 2</v>
      </c>
      <c r="C155" s="20">
        <f t="shared" si="160"/>
        <v>0</v>
      </c>
      <c r="D155" s="1">
        <f t="shared" si="160"/>
        <v>0</v>
      </c>
      <c r="E155" s="1">
        <f t="shared" si="160"/>
        <v>0</v>
      </c>
      <c r="F155" s="1">
        <f t="shared" si="160"/>
        <v>0</v>
      </c>
      <c r="G155" s="1">
        <f t="shared" si="160"/>
        <v>0</v>
      </c>
      <c r="H155" s="1">
        <f t="shared" si="160"/>
        <v>0</v>
      </c>
      <c r="I155" s="5">
        <f t="shared" si="156"/>
        <v>0</v>
      </c>
      <c r="J155" s="12">
        <f t="shared" si="157"/>
        <v>0</v>
      </c>
      <c r="K155" s="20"/>
      <c r="L155" s="30" t="s">
        <v>25</v>
      </c>
      <c r="M155" s="29"/>
      <c r="N155"/>
      <c r="O155"/>
    </row>
    <row r="156" spans="1:15" ht="15.75" hidden="1" customHeight="1">
      <c r="A156" s="1"/>
      <c r="B156" s="30" t="str">
        <f t="shared" si="159"/>
        <v>LAUSSONNE 3</v>
      </c>
      <c r="C156" s="20">
        <f t="shared" si="160"/>
        <v>0</v>
      </c>
      <c r="D156" s="1">
        <f t="shared" si="160"/>
        <v>0</v>
      </c>
      <c r="E156" s="1">
        <f t="shared" si="160"/>
        <v>0</v>
      </c>
      <c r="F156" s="1">
        <f t="shared" si="160"/>
        <v>0</v>
      </c>
      <c r="G156" s="1">
        <f t="shared" si="160"/>
        <v>0</v>
      </c>
      <c r="H156" s="1">
        <f t="shared" si="160"/>
        <v>0</v>
      </c>
      <c r="I156" s="5">
        <f t="shared" si="156"/>
        <v>0</v>
      </c>
      <c r="J156" s="12">
        <f t="shared" si="157"/>
        <v>0</v>
      </c>
      <c r="K156" s="20"/>
      <c r="L156" s="30" t="s">
        <v>25</v>
      </c>
      <c r="M156" s="29"/>
      <c r="N156"/>
      <c r="O156"/>
    </row>
    <row r="157" spans="1:15" ht="15.75" hidden="1" customHeight="1">
      <c r="A157" s="1"/>
      <c r="B157" s="30">
        <f t="shared" si="159"/>
        <v>0</v>
      </c>
      <c r="C157" s="20">
        <f t="shared" si="160"/>
        <v>0</v>
      </c>
      <c r="D157" s="1">
        <f t="shared" si="160"/>
        <v>0</v>
      </c>
      <c r="E157" s="1">
        <f t="shared" si="160"/>
        <v>0</v>
      </c>
      <c r="F157" s="1">
        <f t="shared" si="160"/>
        <v>0</v>
      </c>
      <c r="G157" s="1">
        <f t="shared" si="160"/>
        <v>0</v>
      </c>
      <c r="H157" s="1">
        <f t="shared" si="160"/>
        <v>0</v>
      </c>
      <c r="I157" s="5">
        <f t="shared" si="156"/>
        <v>0</v>
      </c>
      <c r="J157" s="12">
        <f t="shared" si="157"/>
        <v>0</v>
      </c>
      <c r="K157" s="20"/>
      <c r="L157" s="30" t="s">
        <v>25</v>
      </c>
      <c r="M157" s="29"/>
      <c r="N157"/>
      <c r="O157"/>
    </row>
    <row r="158" spans="1:15" ht="15.75" hidden="1" customHeight="1">
      <c r="A158" s="1"/>
      <c r="B158" s="30" t="str">
        <f t="shared" si="159"/>
        <v>équipe B</v>
      </c>
      <c r="C158" s="20" t="str">
        <f t="shared" si="160"/>
        <v>Points</v>
      </c>
      <c r="D158" s="1" t="str">
        <f t="shared" si="160"/>
        <v>Parties gagnées</v>
      </c>
      <c r="E158" s="1" t="str">
        <f t="shared" si="160"/>
        <v>GA</v>
      </c>
      <c r="F158" s="1" t="str">
        <f t="shared" si="160"/>
        <v>G</v>
      </c>
      <c r="G158" s="1" t="str">
        <f t="shared" si="160"/>
        <v>N</v>
      </c>
      <c r="H158" s="1" t="str">
        <f t="shared" si="160"/>
        <v>P</v>
      </c>
      <c r="I158" s="5" t="e">
        <f t="shared" si="156"/>
        <v>#VALUE!</v>
      </c>
      <c r="J158" s="12" t="e">
        <f t="shared" si="157"/>
        <v>#VALUE!</v>
      </c>
      <c r="K158" s="20"/>
      <c r="L158" s="30" t="s">
        <v>25</v>
      </c>
      <c r="M158" s="29"/>
      <c r="N158"/>
      <c r="O158"/>
    </row>
    <row r="159" spans="1:15" ht="15.75" hidden="1" customHeight="1">
      <c r="A159" s="1"/>
      <c r="B159" s="30" t="str">
        <f t="shared" si="159"/>
        <v>SAUGUES 1</v>
      </c>
      <c r="C159" s="20">
        <f t="shared" si="160"/>
        <v>0</v>
      </c>
      <c r="D159" s="1">
        <f t="shared" si="160"/>
        <v>0</v>
      </c>
      <c r="E159" s="1">
        <f t="shared" si="160"/>
        <v>0</v>
      </c>
      <c r="F159" s="1">
        <f t="shared" si="160"/>
        <v>0</v>
      </c>
      <c r="G159" s="1">
        <f t="shared" si="160"/>
        <v>0</v>
      </c>
      <c r="H159" s="1">
        <f t="shared" si="160"/>
        <v>0</v>
      </c>
      <c r="I159" s="5">
        <f t="shared" si="156"/>
        <v>0</v>
      </c>
      <c r="J159" s="12">
        <f t="shared" si="157"/>
        <v>0</v>
      </c>
      <c r="K159" s="20"/>
      <c r="L159" s="30" t="s">
        <v>25</v>
      </c>
      <c r="M159" s="29"/>
      <c r="N159"/>
      <c r="O159"/>
    </row>
    <row r="160" spans="1:15" ht="15.75" hidden="1" customHeight="1">
      <c r="A160" s="1"/>
      <c r="B160" s="30" t="str">
        <f t="shared" si="159"/>
        <v>St HOSTIEN</v>
      </c>
      <c r="C160" s="20">
        <f t="shared" si="160"/>
        <v>0</v>
      </c>
      <c r="D160" s="1">
        <f t="shared" si="160"/>
        <v>0</v>
      </c>
      <c r="E160" s="1">
        <f t="shared" si="160"/>
        <v>0</v>
      </c>
      <c r="F160" s="1">
        <f t="shared" si="160"/>
        <v>0</v>
      </c>
      <c r="G160" s="1">
        <f t="shared" si="160"/>
        <v>0</v>
      </c>
      <c r="H160" s="1">
        <f t="shared" si="160"/>
        <v>0</v>
      </c>
      <c r="I160" s="5">
        <f t="shared" si="156"/>
        <v>0</v>
      </c>
      <c r="J160" s="12">
        <f t="shared" si="157"/>
        <v>0</v>
      </c>
      <c r="K160" s="20"/>
      <c r="L160" s="30" t="s">
        <v>25</v>
      </c>
      <c r="M160" s="29"/>
      <c r="N160"/>
      <c r="O160"/>
    </row>
    <row r="161" spans="1:21" ht="15.75" hidden="1" customHeight="1">
      <c r="A161" s="1"/>
      <c r="B161" s="30" t="str">
        <f t="shared" si="159"/>
        <v>BRIVES 3</v>
      </c>
      <c r="C161" s="20">
        <f t="shared" si="160"/>
        <v>0</v>
      </c>
      <c r="D161" s="1">
        <f t="shared" si="160"/>
        <v>0</v>
      </c>
      <c r="E161" s="1">
        <f t="shared" si="160"/>
        <v>0</v>
      </c>
      <c r="F161" s="1">
        <f t="shared" si="160"/>
        <v>0</v>
      </c>
      <c r="G161" s="1">
        <f t="shared" si="160"/>
        <v>0</v>
      </c>
      <c r="H161" s="1">
        <f t="shared" si="160"/>
        <v>0</v>
      </c>
      <c r="I161" s="5">
        <f t="shared" si="156"/>
        <v>0</v>
      </c>
      <c r="J161" s="12">
        <f t="shared" si="157"/>
        <v>0</v>
      </c>
      <c r="K161" s="20"/>
      <c r="L161" s="30" t="s">
        <v>25</v>
      </c>
      <c r="M161" s="29"/>
      <c r="N161"/>
      <c r="O161"/>
    </row>
    <row r="162" spans="1:21" ht="15.75" hidden="1" customHeight="1">
      <c r="A162" s="1"/>
      <c r="B162" s="30" t="str">
        <f t="shared" si="159"/>
        <v>St CHRISTOPHE</v>
      </c>
      <c r="C162" s="20">
        <f t="shared" si="160"/>
        <v>0</v>
      </c>
      <c r="D162" s="1">
        <f t="shared" si="160"/>
        <v>0</v>
      </c>
      <c r="E162" s="1">
        <f t="shared" si="160"/>
        <v>0</v>
      </c>
      <c r="F162" s="1">
        <f t="shared" si="160"/>
        <v>0</v>
      </c>
      <c r="G162" s="1">
        <f t="shared" si="160"/>
        <v>0</v>
      </c>
      <c r="H162" s="1">
        <f t="shared" si="160"/>
        <v>0</v>
      </c>
      <c r="I162" s="5">
        <f t="shared" si="156"/>
        <v>0</v>
      </c>
      <c r="J162" s="12">
        <f t="shared" si="157"/>
        <v>0</v>
      </c>
      <c r="K162" s="20"/>
      <c r="L162" s="30" t="s">
        <v>25</v>
      </c>
      <c r="M162" s="29"/>
      <c r="N162"/>
      <c r="O162"/>
    </row>
    <row r="163" spans="1:21" ht="15.75" hidden="1" customHeight="1">
      <c r="A163" s="1"/>
      <c r="B163" s="30">
        <f t="shared" si="159"/>
        <v>0</v>
      </c>
      <c r="C163" s="20">
        <f t="shared" si="160"/>
        <v>0</v>
      </c>
      <c r="D163" s="1">
        <f t="shared" si="160"/>
        <v>0</v>
      </c>
      <c r="E163" s="1">
        <f t="shared" si="160"/>
        <v>0</v>
      </c>
      <c r="F163" s="1">
        <f t="shared" si="160"/>
        <v>0</v>
      </c>
      <c r="G163" s="1">
        <f t="shared" si="160"/>
        <v>0</v>
      </c>
      <c r="H163" s="1">
        <f t="shared" si="160"/>
        <v>0</v>
      </c>
      <c r="I163" s="5">
        <f t="shared" si="156"/>
        <v>0</v>
      </c>
      <c r="J163" s="12">
        <f t="shared" si="157"/>
        <v>0</v>
      </c>
      <c r="K163" s="20"/>
      <c r="L163" s="30" t="s">
        <v>25</v>
      </c>
      <c r="M163" s="29"/>
      <c r="N163"/>
      <c r="O163"/>
    </row>
    <row r="164" spans="1:21" ht="15.75" hidden="1" customHeight="1">
      <c r="A164" s="1"/>
      <c r="B164" s="30" t="str">
        <f t="shared" si="159"/>
        <v>équipe B</v>
      </c>
      <c r="C164" s="20" t="str">
        <f t="shared" si="160"/>
        <v>Points</v>
      </c>
      <c r="D164" s="1" t="str">
        <f t="shared" si="160"/>
        <v>Parties gagnées</v>
      </c>
      <c r="E164" s="1" t="str">
        <f t="shared" si="160"/>
        <v>GA</v>
      </c>
      <c r="F164" s="1" t="str">
        <f t="shared" si="160"/>
        <v>G</v>
      </c>
      <c r="G164" s="1" t="str">
        <f t="shared" si="160"/>
        <v>N</v>
      </c>
      <c r="H164" s="1" t="str">
        <f t="shared" si="160"/>
        <v>P</v>
      </c>
      <c r="I164" s="5" t="e">
        <f t="shared" si="156"/>
        <v>#VALUE!</v>
      </c>
      <c r="J164" s="12" t="e">
        <f t="shared" si="157"/>
        <v>#VALUE!</v>
      </c>
      <c r="K164" s="20"/>
      <c r="L164" s="30" t="s">
        <v>25</v>
      </c>
      <c r="M164" s="29"/>
      <c r="N164"/>
      <c r="O164"/>
    </row>
    <row r="165" spans="1:21" ht="15.75" hidden="1" customHeight="1">
      <c r="A165" s="1"/>
      <c r="B165" s="30" t="str">
        <f t="shared" si="159"/>
        <v>LOUDES 2</v>
      </c>
      <c r="C165" s="20">
        <f t="shared" si="160"/>
        <v>0</v>
      </c>
      <c r="D165" s="1">
        <f t="shared" si="160"/>
        <v>0</v>
      </c>
      <c r="E165" s="1">
        <f t="shared" si="160"/>
        <v>0</v>
      </c>
      <c r="F165" s="1">
        <f t="shared" si="160"/>
        <v>0</v>
      </c>
      <c r="G165" s="1">
        <f t="shared" si="160"/>
        <v>0</v>
      </c>
      <c r="H165" s="1">
        <f t="shared" si="160"/>
        <v>0</v>
      </c>
      <c r="I165" s="5">
        <f t="shared" si="156"/>
        <v>0</v>
      </c>
      <c r="J165" s="12">
        <f t="shared" si="157"/>
        <v>0</v>
      </c>
      <c r="K165" s="20"/>
      <c r="L165" s="30" t="s">
        <v>25</v>
      </c>
      <c r="M165" s="29"/>
      <c r="N165"/>
      <c r="O165"/>
    </row>
    <row r="166" spans="1:21" ht="15.75" hidden="1" customHeight="1">
      <c r="A166" s="1"/>
      <c r="B166" s="30" t="str">
        <f t="shared" si="159"/>
        <v>VALS 2</v>
      </c>
      <c r="C166" s="20">
        <f t="shared" si="160"/>
        <v>0</v>
      </c>
      <c r="D166" s="1">
        <f t="shared" si="160"/>
        <v>0</v>
      </c>
      <c r="E166" s="1">
        <f t="shared" si="160"/>
        <v>0</v>
      </c>
      <c r="F166" s="1">
        <f t="shared" si="160"/>
        <v>0</v>
      </c>
      <c r="G166" s="1">
        <f t="shared" si="160"/>
        <v>0</v>
      </c>
      <c r="H166" s="1">
        <f t="shared" si="160"/>
        <v>0</v>
      </c>
      <c r="I166" s="5">
        <f t="shared" si="156"/>
        <v>0</v>
      </c>
      <c r="J166" s="12">
        <f t="shared" si="157"/>
        <v>0</v>
      </c>
      <c r="K166" s="20"/>
      <c r="L166" s="30" t="s">
        <v>25</v>
      </c>
      <c r="M166" s="29"/>
      <c r="N166"/>
      <c r="O166"/>
    </row>
    <row r="167" spans="1:21" ht="15.75" hidden="1" customHeight="1">
      <c r="A167" s="1"/>
      <c r="B167" s="30" t="str">
        <f t="shared" si="159"/>
        <v>LAUSSONNE 3</v>
      </c>
      <c r="C167" s="20">
        <f t="shared" ref="C167:H168" si="161">IF(M83="",0,M83)</f>
        <v>0</v>
      </c>
      <c r="D167" s="1">
        <f t="shared" si="161"/>
        <v>0</v>
      </c>
      <c r="E167" s="1">
        <f t="shared" si="161"/>
        <v>0</v>
      </c>
      <c r="F167" s="1">
        <f t="shared" si="161"/>
        <v>0</v>
      </c>
      <c r="G167" s="1">
        <f t="shared" si="161"/>
        <v>0</v>
      </c>
      <c r="H167" s="1">
        <f t="shared" si="161"/>
        <v>0</v>
      </c>
      <c r="I167" s="5">
        <f t="shared" si="156"/>
        <v>0</v>
      </c>
      <c r="J167" s="12">
        <f t="shared" si="157"/>
        <v>0</v>
      </c>
      <c r="K167" s="20"/>
      <c r="L167" s="30" t="s">
        <v>25</v>
      </c>
      <c r="M167" s="29"/>
      <c r="N167"/>
      <c r="O167"/>
    </row>
    <row r="168" spans="1:21" ht="15.75" hidden="1" customHeight="1">
      <c r="A168" s="1"/>
      <c r="B168" s="30" t="str">
        <f t="shared" si="159"/>
        <v>St GERMAIN L. 2</v>
      </c>
      <c r="C168" s="20">
        <f t="shared" si="161"/>
        <v>0</v>
      </c>
      <c r="D168" s="1">
        <f t="shared" si="161"/>
        <v>0</v>
      </c>
      <c r="E168" s="1">
        <f t="shared" si="161"/>
        <v>0</v>
      </c>
      <c r="F168" s="1">
        <f t="shared" si="161"/>
        <v>0</v>
      </c>
      <c r="G168" s="1">
        <f t="shared" si="161"/>
        <v>0</v>
      </c>
      <c r="H168" s="1">
        <f t="shared" si="161"/>
        <v>0</v>
      </c>
      <c r="I168" s="5">
        <f t="shared" si="156"/>
        <v>0</v>
      </c>
      <c r="J168" s="12">
        <f t="shared" si="157"/>
        <v>0</v>
      </c>
      <c r="K168" s="20"/>
      <c r="L168" s="30" t="s">
        <v>25</v>
      </c>
      <c r="M168" s="29"/>
      <c r="N168"/>
      <c r="O168"/>
    </row>
    <row r="169" spans="1:21" ht="15.75" hidden="1" customHeight="1">
      <c r="I169" s="5" t="str">
        <f t="shared" si="156"/>
        <v/>
      </c>
      <c r="J169" s="12">
        <f t="shared" si="157"/>
        <v>0</v>
      </c>
    </row>
    <row r="170" spans="1:21" ht="9" customHeight="1"/>
    <row r="171" spans="1:21" ht="21" customHeight="1">
      <c r="L171" s="58" t="str">
        <f>B1</f>
        <v>DIVISION 2</v>
      </c>
      <c r="M171" s="58" t="str">
        <f>C1</f>
        <v>POULE 4</v>
      </c>
      <c r="N171" s="61"/>
      <c r="O171" s="10"/>
      <c r="P171" s="10"/>
      <c r="Q171" s="20" t="s">
        <v>38</v>
      </c>
    </row>
    <row r="172" spans="1:21">
      <c r="K172"/>
      <c r="L172"/>
      <c r="M172" s="44" t="s">
        <v>39</v>
      </c>
      <c r="N172"/>
      <c r="O172"/>
    </row>
    <row r="173" spans="1:21" s="7" customFormat="1" ht="45">
      <c r="K173" s="7" t="s">
        <v>40</v>
      </c>
      <c r="L173" s="45" t="s">
        <v>41</v>
      </c>
      <c r="M173" s="7" t="s">
        <v>42</v>
      </c>
      <c r="N173" s="47" t="s">
        <v>43</v>
      </c>
      <c r="O173" s="47" t="s">
        <v>44</v>
      </c>
      <c r="P173" s="47" t="s">
        <v>23</v>
      </c>
      <c r="Q173" s="47" t="s">
        <v>45</v>
      </c>
      <c r="R173" s="47" t="s">
        <v>46</v>
      </c>
      <c r="S173" s="47" t="s">
        <v>47</v>
      </c>
      <c r="T173" t="s">
        <v>48</v>
      </c>
    </row>
    <row r="174" spans="1:21" ht="18.75" customHeight="1">
      <c r="B174" s="81" t="s">
        <v>49</v>
      </c>
      <c r="C174" s="82"/>
      <c r="K174" s="20">
        <v>1</v>
      </c>
      <c r="L174" s="43" t="s">
        <v>110</v>
      </c>
      <c r="M174" s="42">
        <v>12</v>
      </c>
      <c r="N174" s="4">
        <v>24</v>
      </c>
      <c r="O174" s="4">
        <v>84</v>
      </c>
      <c r="P174" s="4">
        <v>26</v>
      </c>
      <c r="Q174" s="4">
        <v>4</v>
      </c>
      <c r="R174" s="4">
        <v>0</v>
      </c>
      <c r="S174" s="4">
        <v>0</v>
      </c>
      <c r="T174" s="41">
        <v>12024084026</v>
      </c>
      <c r="U174">
        <f>M174</f>
        <v>12</v>
      </c>
    </row>
    <row r="175" spans="1:21">
      <c r="B175" s="82"/>
      <c r="C175" s="82"/>
      <c r="K175" s="20">
        <f>IF(U175=U174,"-",2)</f>
        <v>2</v>
      </c>
      <c r="L175" s="43" t="s">
        <v>108</v>
      </c>
      <c r="M175" s="42">
        <v>10</v>
      </c>
      <c r="N175" s="4">
        <v>88</v>
      </c>
      <c r="O175" s="4">
        <v>116</v>
      </c>
      <c r="P175" s="4">
        <v>34</v>
      </c>
      <c r="Q175" s="4">
        <v>3</v>
      </c>
      <c r="R175" s="4">
        <v>0</v>
      </c>
      <c r="S175" s="4">
        <v>1</v>
      </c>
      <c r="T175" s="41">
        <v>10088116034</v>
      </c>
      <c r="U175">
        <f t="shared" ref="U175:U181" si="162">M175</f>
        <v>10</v>
      </c>
    </row>
    <row r="176" spans="1:21">
      <c r="B176" s="82"/>
      <c r="C176" s="82"/>
      <c r="K176" s="20" t="str">
        <f>IF(U176=U175,"-",3)</f>
        <v>-</v>
      </c>
      <c r="L176" s="43" t="s">
        <v>111</v>
      </c>
      <c r="M176" s="42">
        <v>10</v>
      </c>
      <c r="N176" s="4">
        <v>16</v>
      </c>
      <c r="O176" s="4">
        <v>80</v>
      </c>
      <c r="P176" s="4">
        <v>25</v>
      </c>
      <c r="Q176" s="4">
        <v>3</v>
      </c>
      <c r="R176" s="4">
        <v>0</v>
      </c>
      <c r="S176" s="4">
        <v>1</v>
      </c>
      <c r="T176" s="41">
        <v>10016080025</v>
      </c>
      <c r="U176">
        <f t="shared" si="162"/>
        <v>10</v>
      </c>
    </row>
    <row r="177" spans="2:21">
      <c r="B177" s="82"/>
      <c r="C177" s="82"/>
      <c r="K177" s="20">
        <f>IF(U177=U176,"-",4)</f>
        <v>4</v>
      </c>
      <c r="L177" s="43" t="s">
        <v>104</v>
      </c>
      <c r="M177" s="42">
        <v>8</v>
      </c>
      <c r="N177" s="4">
        <v>-24</v>
      </c>
      <c r="O177" s="4">
        <v>60</v>
      </c>
      <c r="P177" s="4">
        <v>19</v>
      </c>
      <c r="Q177" s="4">
        <v>2</v>
      </c>
      <c r="R177" s="4">
        <v>0</v>
      </c>
      <c r="S177" s="4">
        <v>2</v>
      </c>
      <c r="T177" s="41">
        <v>7976060019</v>
      </c>
      <c r="U177">
        <f t="shared" si="162"/>
        <v>8</v>
      </c>
    </row>
    <row r="178" spans="2:21">
      <c r="B178" s="82"/>
      <c r="C178" s="82"/>
      <c r="K178" s="20">
        <f>IF(U178=U177,"-",5)</f>
        <v>5</v>
      </c>
      <c r="L178" s="43" t="s">
        <v>106</v>
      </c>
      <c r="M178" s="42">
        <v>7</v>
      </c>
      <c r="N178" s="4">
        <v>24</v>
      </c>
      <c r="O178" s="4">
        <v>84</v>
      </c>
      <c r="P178" s="4">
        <v>26</v>
      </c>
      <c r="Q178" s="4">
        <v>1</v>
      </c>
      <c r="R178" s="4">
        <v>1</v>
      </c>
      <c r="S178" s="4">
        <v>2</v>
      </c>
      <c r="T178" s="41">
        <v>7024084026</v>
      </c>
      <c r="U178">
        <f t="shared" si="162"/>
        <v>7</v>
      </c>
    </row>
    <row r="179" spans="2:21">
      <c r="B179" s="82"/>
      <c r="C179" s="82"/>
      <c r="K179" s="20" t="str">
        <f>IF(U179=U178,"-",6)</f>
        <v>-</v>
      </c>
      <c r="L179" s="43" t="s">
        <v>109</v>
      </c>
      <c r="M179" s="42">
        <v>7</v>
      </c>
      <c r="N179" s="4">
        <v>-40</v>
      </c>
      <c r="O179" s="4">
        <v>52</v>
      </c>
      <c r="P179" s="4">
        <v>15</v>
      </c>
      <c r="Q179" s="4">
        <v>1</v>
      </c>
      <c r="R179" s="4">
        <v>1</v>
      </c>
      <c r="S179" s="4">
        <v>2</v>
      </c>
      <c r="T179" s="41">
        <v>6960052015</v>
      </c>
      <c r="U179">
        <f t="shared" si="162"/>
        <v>7</v>
      </c>
    </row>
    <row r="180" spans="2:21" ht="18.75" customHeight="1">
      <c r="B180" s="83" t="s">
        <v>50</v>
      </c>
      <c r="C180" s="83"/>
      <c r="K180" s="20">
        <f>IF(U180=U179,"-",7)</f>
        <v>7</v>
      </c>
      <c r="L180" s="43" t="s">
        <v>107</v>
      </c>
      <c r="M180" s="42">
        <v>6</v>
      </c>
      <c r="N180" s="4">
        <v>-8</v>
      </c>
      <c r="O180" s="4">
        <v>68</v>
      </c>
      <c r="P180" s="4">
        <v>19</v>
      </c>
      <c r="Q180" s="4">
        <v>0</v>
      </c>
      <c r="R180" s="4">
        <v>2</v>
      </c>
      <c r="S180" s="4">
        <v>2</v>
      </c>
      <c r="T180" s="41">
        <v>5992068019</v>
      </c>
      <c r="U180">
        <f t="shared" si="162"/>
        <v>6</v>
      </c>
    </row>
    <row r="181" spans="2:21">
      <c r="B181" s="83"/>
      <c r="C181" s="83"/>
      <c r="K181" s="20">
        <f>IF(U181=U180,"-",8)</f>
        <v>8</v>
      </c>
      <c r="L181" s="43" t="s">
        <v>105</v>
      </c>
      <c r="M181" s="42">
        <v>4</v>
      </c>
      <c r="N181" s="4">
        <v>-80</v>
      </c>
      <c r="O181" s="4">
        <v>32</v>
      </c>
      <c r="P181" s="4">
        <v>12</v>
      </c>
      <c r="Q181" s="4">
        <v>0</v>
      </c>
      <c r="R181" s="4">
        <v>0</v>
      </c>
      <c r="S181" s="4">
        <v>4</v>
      </c>
      <c r="T181" s="41">
        <v>3920032012</v>
      </c>
      <c r="U181">
        <f t="shared" si="162"/>
        <v>4</v>
      </c>
    </row>
    <row r="182" spans="2:21" ht="21" customHeight="1">
      <c r="B182"/>
      <c r="C182"/>
      <c r="D182"/>
      <c r="E182"/>
      <c r="F182"/>
      <c r="G182"/>
      <c r="H182"/>
      <c r="I182"/>
      <c r="J182"/>
      <c r="L182"/>
      <c r="M182"/>
      <c r="N182"/>
      <c r="O182"/>
    </row>
    <row r="183" spans="2:21" ht="21" customHeight="1">
      <c r="C183"/>
      <c r="E183"/>
      <c r="F183"/>
      <c r="G183"/>
      <c r="H183"/>
      <c r="I183"/>
      <c r="J183"/>
      <c r="K183"/>
      <c r="L183"/>
      <c r="M183"/>
      <c r="N183"/>
      <c r="O183"/>
    </row>
    <row r="184" spans="2:21" ht="21" customHeight="1"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</row>
    <row r="185" spans="2:21" ht="21" customHeight="1"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</row>
    <row r="186" spans="2:21" ht="21" customHeight="1">
      <c r="K186"/>
    </row>
    <row r="187" spans="2:21" ht="21" customHeight="1">
      <c r="K187"/>
      <c r="L187"/>
      <c r="M187"/>
      <c r="N187"/>
      <c r="O187"/>
    </row>
    <row r="188" spans="2:21" ht="21" customHeight="1">
      <c r="L188"/>
      <c r="M188"/>
      <c r="N188"/>
      <c r="O188"/>
    </row>
    <row r="189" spans="2:21" ht="21" customHeight="1">
      <c r="L189"/>
      <c r="M189"/>
      <c r="N189"/>
      <c r="O189"/>
    </row>
    <row r="190" spans="2:21" ht="21" customHeight="1">
      <c r="L190"/>
      <c r="M190"/>
      <c r="N190"/>
      <c r="O190"/>
    </row>
    <row r="191" spans="2:21" ht="21" customHeight="1">
      <c r="L191"/>
      <c r="M191"/>
      <c r="N191"/>
      <c r="O191"/>
    </row>
    <row r="192" spans="2:21" ht="21" customHeight="1">
      <c r="L192"/>
      <c r="M192"/>
      <c r="N192"/>
      <c r="O192"/>
    </row>
    <row r="193" spans="2:15" ht="21" customHeight="1">
      <c r="L193"/>
      <c r="M193"/>
      <c r="N193"/>
      <c r="O193"/>
    </row>
    <row r="194" spans="2:15" ht="21" customHeight="1">
      <c r="L194"/>
      <c r="M194"/>
      <c r="N194"/>
      <c r="O194"/>
    </row>
    <row r="195" spans="2:15" ht="21" customHeight="1">
      <c r="L195"/>
      <c r="M195"/>
      <c r="N195"/>
      <c r="O195"/>
    </row>
    <row r="196" spans="2:15" ht="21" customHeight="1">
      <c r="B196"/>
      <c r="C196"/>
      <c r="D196"/>
      <c r="E196"/>
      <c r="F196"/>
      <c r="G196"/>
      <c r="H196"/>
      <c r="I196"/>
      <c r="L196"/>
      <c r="M196"/>
      <c r="N196"/>
      <c r="O196"/>
    </row>
    <row r="197" spans="2:15" ht="21" customHeight="1">
      <c r="B197"/>
      <c r="C197"/>
      <c r="D197"/>
      <c r="E197"/>
      <c r="F197"/>
      <c r="G197"/>
      <c r="H197"/>
      <c r="I197"/>
      <c r="L197"/>
      <c r="M197"/>
      <c r="N197"/>
      <c r="O197"/>
    </row>
    <row r="198" spans="2:15" ht="21" customHeight="1">
      <c r="B198"/>
      <c r="C198"/>
      <c r="D198"/>
      <c r="E198"/>
      <c r="F198"/>
      <c r="G198"/>
      <c r="H198"/>
      <c r="I198"/>
      <c r="L198"/>
      <c r="M198"/>
      <c r="N198"/>
      <c r="O198"/>
    </row>
    <row r="199" spans="2:15" ht="21" customHeight="1">
      <c r="B199"/>
      <c r="C199"/>
      <c r="D199"/>
      <c r="E199"/>
      <c r="F199"/>
      <c r="G199"/>
      <c r="H199"/>
      <c r="I199"/>
      <c r="L199"/>
      <c r="M199"/>
      <c r="N199"/>
      <c r="O199"/>
    </row>
    <row r="200" spans="2:15" ht="21" customHeight="1">
      <c r="B200"/>
      <c r="C200"/>
      <c r="D200"/>
      <c r="E200"/>
      <c r="F200"/>
      <c r="G200"/>
      <c r="H200"/>
      <c r="I200"/>
      <c r="L200"/>
      <c r="M200"/>
      <c r="N200"/>
      <c r="O200"/>
    </row>
    <row r="201" spans="2:15" ht="21" customHeight="1">
      <c r="B201"/>
      <c r="C201"/>
      <c r="D201"/>
      <c r="E201"/>
      <c r="F201"/>
      <c r="G201"/>
      <c r="H201"/>
      <c r="I201"/>
      <c r="L201"/>
      <c r="M201"/>
      <c r="N201"/>
      <c r="O201"/>
    </row>
    <row r="202" spans="2:15" ht="21" customHeight="1">
      <c r="B202"/>
      <c r="C202"/>
      <c r="D202"/>
      <c r="E202"/>
      <c r="F202"/>
      <c r="G202"/>
      <c r="H202"/>
      <c r="I202"/>
      <c r="L202"/>
      <c r="M202"/>
      <c r="N202"/>
      <c r="O202"/>
    </row>
    <row r="203" spans="2:15" ht="21" customHeight="1">
      <c r="B203"/>
      <c r="C203"/>
      <c r="D203"/>
      <c r="E203"/>
      <c r="F203"/>
      <c r="G203"/>
      <c r="H203"/>
      <c r="I203"/>
      <c r="L203"/>
      <c r="M203"/>
      <c r="N203"/>
      <c r="O203"/>
    </row>
    <row r="204" spans="2:15" ht="21" customHeight="1">
      <c r="B204"/>
      <c r="C204"/>
      <c r="D204"/>
      <c r="E204"/>
      <c r="F204"/>
      <c r="G204"/>
      <c r="H204"/>
      <c r="I204"/>
      <c r="L204"/>
      <c r="M204"/>
      <c r="N204"/>
      <c r="O204"/>
    </row>
    <row r="205" spans="2:15" ht="21" customHeight="1">
      <c r="B205"/>
      <c r="C205"/>
      <c r="D205"/>
      <c r="E205"/>
      <c r="F205"/>
      <c r="G205"/>
      <c r="H205"/>
      <c r="I205"/>
      <c r="L205"/>
      <c r="M205"/>
      <c r="N205"/>
      <c r="O205"/>
    </row>
    <row r="206" spans="2:15" ht="21" customHeight="1">
      <c r="B206"/>
      <c r="C206"/>
      <c r="D206"/>
      <c r="E206"/>
      <c r="F206"/>
      <c r="G206"/>
      <c r="H206"/>
      <c r="I206"/>
      <c r="L206"/>
      <c r="M206"/>
      <c r="N206"/>
      <c r="O206"/>
    </row>
    <row r="207" spans="2:15" ht="21" customHeight="1">
      <c r="B207"/>
      <c r="C207"/>
      <c r="D207"/>
      <c r="E207"/>
      <c r="F207"/>
      <c r="G207"/>
      <c r="H207"/>
      <c r="I207"/>
      <c r="L207"/>
      <c r="M207"/>
      <c r="N207"/>
      <c r="O207"/>
    </row>
    <row r="208" spans="2:15" ht="21" customHeight="1">
      <c r="B208"/>
      <c r="C208"/>
      <c r="D208"/>
      <c r="E208"/>
      <c r="F208"/>
      <c r="G208"/>
      <c r="H208"/>
      <c r="I208"/>
      <c r="L208"/>
      <c r="M208"/>
      <c r="N208"/>
      <c r="O208"/>
    </row>
    <row r="209" spans="2:15" ht="21" customHeight="1">
      <c r="B209"/>
      <c r="C209"/>
      <c r="D209"/>
      <c r="E209"/>
      <c r="F209"/>
      <c r="G209"/>
      <c r="H209"/>
      <c r="I209"/>
      <c r="L209"/>
      <c r="M209"/>
      <c r="N209"/>
      <c r="O209"/>
    </row>
    <row r="210" spans="2:15" ht="21" customHeight="1">
      <c r="B210"/>
      <c r="C210"/>
      <c r="D210"/>
      <c r="E210"/>
      <c r="F210"/>
      <c r="G210"/>
      <c r="H210"/>
      <c r="L210"/>
      <c r="M210"/>
      <c r="N210"/>
      <c r="O210"/>
    </row>
    <row r="211" spans="2:15" ht="21" customHeight="1">
      <c r="B211"/>
      <c r="C211"/>
      <c r="D211"/>
      <c r="E211"/>
      <c r="F211"/>
      <c r="G211"/>
      <c r="H211"/>
      <c r="L211"/>
      <c r="M211"/>
      <c r="N211"/>
      <c r="O211"/>
    </row>
    <row r="212" spans="2:15" ht="21" customHeight="1">
      <c r="B212"/>
      <c r="C212"/>
      <c r="D212"/>
      <c r="E212"/>
      <c r="F212"/>
      <c r="G212"/>
      <c r="H212"/>
      <c r="L212"/>
      <c r="M212"/>
      <c r="N212"/>
      <c r="O212"/>
    </row>
    <row r="213" spans="2:15" ht="21" customHeight="1">
      <c r="B213"/>
      <c r="C213"/>
      <c r="D213"/>
      <c r="E213"/>
      <c r="F213"/>
      <c r="G213"/>
      <c r="H213"/>
      <c r="L213"/>
      <c r="M213"/>
      <c r="N213"/>
      <c r="O213"/>
    </row>
    <row r="214" spans="2:15" ht="21" customHeight="1">
      <c r="B214"/>
      <c r="C214"/>
      <c r="D214"/>
      <c r="E214"/>
      <c r="F214"/>
      <c r="G214"/>
      <c r="H214"/>
      <c r="L214"/>
      <c r="M214"/>
      <c r="N214"/>
      <c r="O214"/>
    </row>
    <row r="215" spans="2:15" ht="21" customHeight="1">
      <c r="B215"/>
      <c r="C215"/>
      <c r="D215"/>
      <c r="E215"/>
      <c r="F215"/>
      <c r="G215"/>
      <c r="H215"/>
      <c r="L215"/>
      <c r="M215"/>
      <c r="N215"/>
      <c r="O215"/>
    </row>
    <row r="216" spans="2:15" ht="21" customHeight="1">
      <c r="B216"/>
      <c r="C216"/>
      <c r="D216"/>
      <c r="E216"/>
      <c r="F216"/>
      <c r="G216"/>
      <c r="H216"/>
      <c r="L216"/>
      <c r="M216"/>
      <c r="N216"/>
      <c r="O216"/>
    </row>
    <row r="217" spans="2:15" ht="21" customHeight="1">
      <c r="B217"/>
      <c r="C217"/>
      <c r="D217"/>
      <c r="E217"/>
      <c r="F217"/>
      <c r="G217"/>
      <c r="H217"/>
      <c r="L217"/>
      <c r="M217"/>
      <c r="N217"/>
      <c r="O217"/>
    </row>
    <row r="218" spans="2:15" ht="21" customHeight="1">
      <c r="B218"/>
      <c r="C218"/>
      <c r="D218"/>
      <c r="E218"/>
      <c r="F218"/>
      <c r="G218"/>
      <c r="H218"/>
      <c r="L218"/>
      <c r="M218"/>
      <c r="N218"/>
      <c r="O218"/>
    </row>
    <row r="219" spans="2:15" ht="21" customHeight="1">
      <c r="B219"/>
      <c r="C219"/>
      <c r="D219"/>
      <c r="E219"/>
      <c r="F219"/>
      <c r="G219"/>
      <c r="H219"/>
      <c r="L219"/>
      <c r="M219"/>
      <c r="N219"/>
      <c r="O219"/>
    </row>
    <row r="220" spans="2:15" ht="21" customHeight="1">
      <c r="B220"/>
      <c r="C220"/>
      <c r="D220"/>
      <c r="E220"/>
      <c r="F220"/>
      <c r="G220"/>
      <c r="H220"/>
    </row>
    <row r="221" spans="2:15" ht="21" customHeight="1">
      <c r="B221"/>
      <c r="C221"/>
      <c r="D221"/>
      <c r="E221"/>
      <c r="F221"/>
      <c r="G221"/>
      <c r="H221"/>
    </row>
    <row r="222" spans="2:15" ht="21" customHeight="1">
      <c r="B222"/>
      <c r="C222"/>
      <c r="D222"/>
      <c r="E222"/>
      <c r="F222"/>
      <c r="G222"/>
      <c r="H222"/>
    </row>
    <row r="223" spans="2:15" ht="21" customHeight="1">
      <c r="B223"/>
      <c r="C223"/>
      <c r="D223"/>
      <c r="E223"/>
      <c r="F223"/>
      <c r="G223"/>
      <c r="H223"/>
    </row>
    <row r="224" spans="2:15" ht="21" customHeight="1">
      <c r="B224"/>
      <c r="C224"/>
      <c r="D224"/>
      <c r="E224"/>
      <c r="F224"/>
      <c r="G224"/>
      <c r="H224"/>
    </row>
    <row r="225" spans="2:8" ht="21" customHeight="1">
      <c r="B225"/>
      <c r="C225"/>
      <c r="D225"/>
      <c r="E225"/>
      <c r="F225"/>
      <c r="G225"/>
      <c r="H225"/>
    </row>
    <row r="226" spans="2:8" ht="21" customHeight="1">
      <c r="B226"/>
      <c r="C226"/>
      <c r="D226"/>
      <c r="E226"/>
      <c r="F226"/>
      <c r="G226"/>
      <c r="H226"/>
    </row>
    <row r="227" spans="2:8" ht="21" customHeight="1">
      <c r="B227"/>
      <c r="C227"/>
      <c r="D227"/>
      <c r="E227"/>
      <c r="F227"/>
      <c r="G227"/>
      <c r="H227"/>
    </row>
    <row r="228" spans="2:8" ht="21" customHeight="1">
      <c r="B228"/>
      <c r="C228"/>
      <c r="D228"/>
      <c r="E228"/>
      <c r="F228"/>
      <c r="G228"/>
      <c r="H228"/>
    </row>
    <row r="229" spans="2:8" ht="21" customHeight="1">
      <c r="B229"/>
      <c r="C229"/>
      <c r="D229"/>
      <c r="E229"/>
      <c r="F229"/>
      <c r="G229"/>
      <c r="H229"/>
    </row>
    <row r="230" spans="2:8" ht="21" customHeight="1">
      <c r="B230"/>
      <c r="C230"/>
      <c r="D230"/>
      <c r="E230"/>
      <c r="F230"/>
      <c r="G230"/>
      <c r="H230"/>
    </row>
    <row r="231" spans="2:8" ht="21" customHeight="1">
      <c r="B231"/>
      <c r="C231"/>
      <c r="D231"/>
      <c r="E231"/>
      <c r="F231"/>
      <c r="G231"/>
      <c r="H231"/>
    </row>
    <row r="232" spans="2:8" ht="21" customHeight="1">
      <c r="B232"/>
      <c r="C232"/>
      <c r="D232"/>
      <c r="E232"/>
      <c r="F232"/>
      <c r="G232"/>
      <c r="H232"/>
    </row>
    <row r="233" spans="2:8" ht="21" customHeight="1">
      <c r="B233"/>
      <c r="C233"/>
      <c r="D233"/>
      <c r="E233"/>
      <c r="F233"/>
      <c r="G233"/>
      <c r="H233"/>
    </row>
    <row r="234" spans="2:8" ht="21" customHeight="1">
      <c r="B234"/>
      <c r="C234"/>
      <c r="D234"/>
      <c r="E234"/>
      <c r="F234"/>
      <c r="G234"/>
    </row>
    <row r="235" spans="2:8" ht="21" customHeight="1">
      <c r="B235"/>
      <c r="C235"/>
      <c r="D235"/>
      <c r="E235"/>
      <c r="F235"/>
      <c r="G235"/>
    </row>
    <row r="236" spans="2:8" ht="21" customHeight="1">
      <c r="B236"/>
      <c r="C236"/>
      <c r="D236"/>
      <c r="E236"/>
      <c r="F236"/>
      <c r="G236"/>
    </row>
    <row r="237" spans="2:8" ht="21" customHeight="1">
      <c r="B237"/>
      <c r="C237"/>
      <c r="D237"/>
      <c r="E237"/>
      <c r="F237"/>
      <c r="G237"/>
    </row>
    <row r="238" spans="2:8" ht="21" customHeight="1">
      <c r="B238"/>
      <c r="C238"/>
      <c r="D238"/>
      <c r="E238"/>
      <c r="F238"/>
      <c r="G238"/>
    </row>
    <row r="239" spans="2:8" ht="21" customHeight="1">
      <c r="B239"/>
      <c r="C239"/>
      <c r="D239"/>
      <c r="E239"/>
      <c r="F239"/>
      <c r="G239"/>
    </row>
    <row r="240" spans="2:8" ht="21" customHeight="1">
      <c r="B240"/>
      <c r="C240"/>
      <c r="D240"/>
      <c r="E240"/>
      <c r="F240"/>
      <c r="G240"/>
    </row>
    <row r="241" spans="2:7" ht="21" customHeight="1">
      <c r="B241"/>
      <c r="C241"/>
      <c r="D241"/>
      <c r="E241"/>
      <c r="F241"/>
      <c r="G241"/>
    </row>
    <row r="242" spans="2:7" ht="21" customHeight="1">
      <c r="B242"/>
      <c r="C242"/>
      <c r="D242"/>
      <c r="E242"/>
      <c r="F242"/>
      <c r="G242"/>
    </row>
    <row r="243" spans="2:7" ht="18.75" hidden="1" customHeight="1">
      <c r="B243"/>
      <c r="C243"/>
      <c r="D243"/>
      <c r="E243"/>
      <c r="F243"/>
      <c r="G243"/>
    </row>
    <row r="244" spans="2:7">
      <c r="B244"/>
      <c r="C244"/>
      <c r="D244"/>
      <c r="E244"/>
      <c r="F244"/>
      <c r="G244"/>
    </row>
    <row r="245" spans="2:7">
      <c r="B245"/>
      <c r="C245"/>
      <c r="D245"/>
      <c r="E245"/>
      <c r="F245"/>
      <c r="G245"/>
    </row>
    <row r="246" spans="2:7">
      <c r="B246"/>
      <c r="C246"/>
      <c r="D246"/>
      <c r="E246"/>
      <c r="F246"/>
      <c r="G246"/>
    </row>
    <row r="247" spans="2:7">
      <c r="B247"/>
      <c r="C247"/>
      <c r="D247"/>
      <c r="E247"/>
      <c r="F247"/>
      <c r="G247"/>
    </row>
    <row r="248" spans="2:7">
      <c r="B248"/>
      <c r="C248"/>
      <c r="D248"/>
      <c r="E248"/>
      <c r="F248"/>
      <c r="G248"/>
    </row>
    <row r="249" spans="2:7">
      <c r="B249"/>
      <c r="C249"/>
      <c r="D249"/>
      <c r="E249"/>
      <c r="F249"/>
      <c r="G249"/>
    </row>
    <row r="250" spans="2:7">
      <c r="B250"/>
      <c r="C250"/>
      <c r="D250"/>
      <c r="E250"/>
      <c r="F250"/>
      <c r="G250"/>
    </row>
    <row r="251" spans="2:7">
      <c r="B251"/>
      <c r="C251"/>
      <c r="D251"/>
      <c r="E251"/>
      <c r="F251"/>
    </row>
    <row r="252" spans="2:7">
      <c r="B252"/>
      <c r="C252"/>
      <c r="D252"/>
      <c r="E252"/>
      <c r="F252"/>
    </row>
    <row r="253" spans="2:7">
      <c r="B253"/>
      <c r="C253"/>
      <c r="D253"/>
      <c r="E253"/>
      <c r="F253"/>
    </row>
    <row r="254" spans="2:7">
      <c r="B254"/>
      <c r="C254"/>
      <c r="D254"/>
      <c r="E254"/>
      <c r="F254"/>
    </row>
    <row r="255" spans="2:7">
      <c r="B255"/>
      <c r="C255"/>
      <c r="D255"/>
      <c r="E255"/>
      <c r="F255"/>
    </row>
    <row r="256" spans="2:7">
      <c r="B256"/>
      <c r="C256"/>
      <c r="D256"/>
      <c r="E256"/>
      <c r="F256"/>
    </row>
    <row r="257" spans="2:6">
      <c r="B257"/>
      <c r="C257"/>
      <c r="D257"/>
      <c r="E257"/>
      <c r="F257"/>
    </row>
    <row r="258" spans="2:6">
      <c r="B258"/>
      <c r="C258"/>
      <c r="D258"/>
      <c r="E258"/>
      <c r="F258"/>
    </row>
    <row r="259" spans="2:6">
      <c r="B259"/>
      <c r="C259"/>
      <c r="D259"/>
      <c r="E259"/>
      <c r="F259"/>
    </row>
    <row r="260" spans="2:6">
      <c r="B260"/>
      <c r="C260"/>
      <c r="D260"/>
      <c r="E260"/>
      <c r="F260"/>
    </row>
    <row r="261" spans="2:6">
      <c r="B261"/>
      <c r="C261"/>
      <c r="D261"/>
      <c r="E261"/>
      <c r="F261"/>
    </row>
    <row r="262" spans="2:6">
      <c r="B262"/>
      <c r="C262"/>
      <c r="D262"/>
      <c r="E262"/>
      <c r="F262"/>
    </row>
    <row r="263" spans="2:6">
      <c r="B263"/>
      <c r="C263"/>
      <c r="D263"/>
      <c r="E263"/>
      <c r="F263"/>
    </row>
    <row r="264" spans="2:6">
      <c r="B264"/>
      <c r="C264"/>
      <c r="D264"/>
      <c r="E264"/>
    </row>
    <row r="265" spans="2:6">
      <c r="B265"/>
      <c r="C265"/>
      <c r="D265"/>
      <c r="E265"/>
    </row>
    <row r="266" spans="2:6">
      <c r="B266"/>
      <c r="C266"/>
      <c r="D266"/>
      <c r="E266"/>
    </row>
    <row r="267" spans="2:6">
      <c r="B267"/>
      <c r="C267"/>
      <c r="D267"/>
      <c r="E267"/>
    </row>
    <row r="268" spans="2:6">
      <c r="B268"/>
      <c r="C268"/>
      <c r="D268"/>
      <c r="E268"/>
    </row>
    <row r="269" spans="2:6">
      <c r="B269"/>
      <c r="C269"/>
      <c r="D269"/>
      <c r="E269"/>
    </row>
    <row r="270" spans="2:6">
      <c r="B270"/>
      <c r="C270"/>
      <c r="D270"/>
      <c r="E270"/>
    </row>
    <row r="271" spans="2:6">
      <c r="B271"/>
      <c r="C271"/>
      <c r="D271"/>
      <c r="E271"/>
    </row>
    <row r="272" spans="2:6">
      <c r="B272"/>
      <c r="C272"/>
      <c r="D272"/>
      <c r="E272"/>
    </row>
    <row r="273" spans="2:5">
      <c r="B273"/>
      <c r="C273"/>
      <c r="D273"/>
      <c r="E273"/>
    </row>
    <row r="274" spans="2:5">
      <c r="B274"/>
      <c r="C274"/>
      <c r="D274"/>
      <c r="E274"/>
    </row>
    <row r="275" spans="2:5">
      <c r="B275"/>
      <c r="C275"/>
      <c r="D275"/>
      <c r="E275"/>
    </row>
    <row r="276" spans="2:5">
      <c r="B276"/>
      <c r="C276"/>
      <c r="D276"/>
      <c r="E276"/>
    </row>
    <row r="277" spans="2:5">
      <c r="B277"/>
      <c r="C277"/>
      <c r="D277"/>
      <c r="E277"/>
    </row>
    <row r="278" spans="2:5">
      <c r="B278"/>
      <c r="C278"/>
      <c r="D278"/>
      <c r="E278"/>
    </row>
    <row r="279" spans="2:5">
      <c r="B279"/>
      <c r="C279"/>
      <c r="D279"/>
      <c r="E279"/>
    </row>
    <row r="280" spans="2:5">
      <c r="B280"/>
      <c r="C280"/>
      <c r="D280"/>
      <c r="E280"/>
    </row>
    <row r="281" spans="2:5">
      <c r="B281"/>
      <c r="C281"/>
      <c r="D281"/>
      <c r="E281"/>
    </row>
    <row r="282" spans="2:5">
      <c r="B282"/>
      <c r="C282"/>
      <c r="D282"/>
      <c r="E282"/>
    </row>
    <row r="283" spans="2:5">
      <c r="B283"/>
      <c r="C283"/>
      <c r="D283"/>
      <c r="E283"/>
    </row>
    <row r="284" spans="2:5">
      <c r="B284"/>
      <c r="C284"/>
      <c r="D284"/>
      <c r="E284"/>
    </row>
    <row r="285" spans="2:5">
      <c r="B285"/>
      <c r="C285"/>
      <c r="D285"/>
      <c r="E285"/>
    </row>
    <row r="286" spans="2:5">
      <c r="B286"/>
      <c r="C286"/>
      <c r="D286"/>
      <c r="E286"/>
    </row>
    <row r="287" spans="2:5">
      <c r="B287"/>
      <c r="C287"/>
      <c r="D287"/>
      <c r="E287"/>
    </row>
    <row r="288" spans="2:5">
      <c r="B288"/>
      <c r="C288"/>
      <c r="D288"/>
      <c r="E288"/>
    </row>
    <row r="289" spans="2:5">
      <c r="B289"/>
      <c r="C289"/>
      <c r="D289"/>
      <c r="E289"/>
    </row>
    <row r="290" spans="2:5">
      <c r="B290"/>
      <c r="C290"/>
      <c r="D290"/>
      <c r="E290"/>
    </row>
    <row r="291" spans="2:5">
      <c r="B291"/>
      <c r="C291"/>
      <c r="D291"/>
      <c r="E291"/>
    </row>
    <row r="292" spans="2:5">
      <c r="B292"/>
      <c r="C292"/>
      <c r="D292"/>
      <c r="E292"/>
    </row>
    <row r="293" spans="2:5">
      <c r="B293"/>
      <c r="C293"/>
      <c r="D293"/>
      <c r="E293"/>
    </row>
    <row r="294" spans="2:5">
      <c r="B294"/>
      <c r="C294"/>
      <c r="D294"/>
      <c r="E294"/>
    </row>
    <row r="295" spans="2:5">
      <c r="B295"/>
      <c r="C295"/>
      <c r="D295"/>
      <c r="E295"/>
    </row>
    <row r="296" spans="2:5">
      <c r="B296"/>
      <c r="C296"/>
      <c r="D296"/>
      <c r="E296"/>
    </row>
    <row r="297" spans="2:5">
      <c r="B297"/>
      <c r="C297"/>
      <c r="D297"/>
      <c r="E297"/>
    </row>
    <row r="298" spans="2:5">
      <c r="B298"/>
      <c r="C298"/>
      <c r="D298"/>
      <c r="E298"/>
    </row>
    <row r="299" spans="2:5">
      <c r="B299"/>
      <c r="C299"/>
      <c r="D299"/>
      <c r="E299"/>
    </row>
    <row r="300" spans="2:5">
      <c r="B300"/>
      <c r="C300"/>
      <c r="D300"/>
      <c r="E300"/>
    </row>
    <row r="301" spans="2:5">
      <c r="B301"/>
      <c r="C301"/>
      <c r="D301"/>
    </row>
    <row r="302" spans="2:5">
      <c r="B302"/>
      <c r="C302"/>
      <c r="D302"/>
    </row>
    <row r="303" spans="2:5">
      <c r="B303"/>
      <c r="C303"/>
      <c r="D303"/>
    </row>
    <row r="304" spans="2:5">
      <c r="B304"/>
      <c r="C304"/>
      <c r="D304"/>
    </row>
    <row r="305" spans="2:4">
      <c r="B305"/>
      <c r="C305"/>
      <c r="D305"/>
    </row>
    <row r="306" spans="2:4">
      <c r="B306"/>
      <c r="C306"/>
      <c r="D306"/>
    </row>
    <row r="307" spans="2:4">
      <c r="B307"/>
      <c r="C307"/>
      <c r="D307"/>
    </row>
    <row r="308" spans="2:4">
      <c r="B308"/>
      <c r="C308"/>
      <c r="D308"/>
    </row>
    <row r="309" spans="2:4">
      <c r="B309"/>
      <c r="C309"/>
      <c r="D309"/>
    </row>
    <row r="310" spans="2:4">
      <c r="B310"/>
      <c r="C310"/>
      <c r="D310"/>
    </row>
    <row r="311" spans="2:4">
      <c r="B311"/>
      <c r="C311"/>
      <c r="D311"/>
    </row>
    <row r="312" spans="2:4">
      <c r="B312"/>
      <c r="C312"/>
      <c r="D312"/>
    </row>
    <row r="313" spans="2:4">
      <c r="B313"/>
      <c r="C313"/>
      <c r="D313"/>
    </row>
    <row r="314" spans="2:4">
      <c r="B314"/>
      <c r="C314"/>
      <c r="D314"/>
    </row>
    <row r="315" spans="2:4">
      <c r="B315"/>
      <c r="C315"/>
      <c r="D315"/>
    </row>
    <row r="316" spans="2:4">
      <c r="B316"/>
      <c r="C316"/>
      <c r="D316"/>
    </row>
    <row r="317" spans="2:4">
      <c r="B317"/>
      <c r="C317"/>
      <c r="D317"/>
    </row>
    <row r="318" spans="2:4">
      <c r="B318"/>
      <c r="C318"/>
      <c r="D318"/>
    </row>
    <row r="319" spans="2:4">
      <c r="B319"/>
      <c r="C319"/>
      <c r="D319"/>
    </row>
    <row r="320" spans="2:4">
      <c r="B320"/>
      <c r="C320"/>
      <c r="D320"/>
    </row>
    <row r="321" spans="2:4">
      <c r="B321"/>
      <c r="C321"/>
      <c r="D321"/>
    </row>
    <row r="322" spans="2:4">
      <c r="B322"/>
      <c r="C322"/>
      <c r="D322"/>
    </row>
    <row r="323" spans="2:4">
      <c r="B323"/>
      <c r="C323"/>
      <c r="D323"/>
    </row>
    <row r="324" spans="2:4">
      <c r="B324"/>
      <c r="C324"/>
      <c r="D324"/>
    </row>
    <row r="325" spans="2:4">
      <c r="B325"/>
      <c r="C325"/>
      <c r="D325"/>
    </row>
    <row r="326" spans="2:4">
      <c r="B326"/>
      <c r="C326"/>
      <c r="D326"/>
    </row>
    <row r="327" spans="2:4">
      <c r="B327"/>
      <c r="C327"/>
      <c r="D327"/>
    </row>
    <row r="328" spans="2:4">
      <c r="B328"/>
      <c r="C328"/>
      <c r="D328"/>
    </row>
    <row r="329" spans="2:4">
      <c r="B329"/>
      <c r="C329"/>
      <c r="D329"/>
    </row>
    <row r="330" spans="2:4">
      <c r="B330"/>
      <c r="C330"/>
      <c r="D330"/>
    </row>
    <row r="331" spans="2:4">
      <c r="B331"/>
      <c r="C331"/>
      <c r="D331"/>
    </row>
    <row r="332" spans="2:4">
      <c r="B332"/>
      <c r="C332"/>
      <c r="D332"/>
    </row>
    <row r="333" spans="2:4">
      <c r="B333"/>
      <c r="C333"/>
      <c r="D333"/>
    </row>
    <row r="334" spans="2:4">
      <c r="B334"/>
      <c r="C334"/>
      <c r="D334"/>
    </row>
    <row r="335" spans="2:4">
      <c r="B335"/>
      <c r="C335"/>
      <c r="D335"/>
    </row>
    <row r="336" spans="2:4">
      <c r="B336"/>
      <c r="C336"/>
      <c r="D336"/>
    </row>
    <row r="337" spans="2:4">
      <c r="B337"/>
      <c r="C337"/>
      <c r="D337"/>
    </row>
    <row r="338" spans="2:4">
      <c r="B338"/>
      <c r="C338"/>
    </row>
    <row r="339" spans="2:4">
      <c r="B339"/>
      <c r="C339"/>
    </row>
    <row r="340" spans="2:4">
      <c r="B340"/>
      <c r="C340"/>
    </row>
    <row r="341" spans="2:4">
      <c r="B341"/>
      <c r="C341"/>
    </row>
    <row r="342" spans="2:4">
      <c r="B342"/>
      <c r="C342"/>
    </row>
    <row r="343" spans="2:4">
      <c r="B343"/>
      <c r="C343"/>
    </row>
    <row r="344" spans="2:4">
      <c r="B344"/>
      <c r="C344"/>
    </row>
    <row r="345" spans="2:4">
      <c r="B345"/>
      <c r="C345"/>
    </row>
    <row r="346" spans="2:4">
      <c r="B346"/>
      <c r="C346"/>
    </row>
    <row r="347" spans="2:4">
      <c r="B347"/>
      <c r="C347"/>
    </row>
    <row r="348" spans="2:4">
      <c r="B348"/>
      <c r="C348"/>
    </row>
    <row r="349" spans="2:4">
      <c r="B349"/>
      <c r="C349"/>
    </row>
    <row r="350" spans="2:4">
      <c r="B350"/>
      <c r="C350"/>
    </row>
    <row r="351" spans="2:4">
      <c r="B351"/>
      <c r="C351"/>
    </row>
    <row r="352" spans="2:4">
      <c r="B352"/>
      <c r="C352"/>
    </row>
    <row r="353" spans="2:3">
      <c r="B353"/>
      <c r="C353"/>
    </row>
    <row r="354" spans="2:3">
      <c r="B354"/>
      <c r="C354"/>
    </row>
    <row r="355" spans="2:3">
      <c r="B355"/>
      <c r="C355"/>
    </row>
    <row r="356" spans="2:3">
      <c r="B356"/>
      <c r="C356"/>
    </row>
    <row r="357" spans="2:3">
      <c r="B357"/>
      <c r="C357"/>
    </row>
    <row r="358" spans="2:3">
      <c r="B358"/>
      <c r="C358"/>
    </row>
    <row r="359" spans="2:3">
      <c r="B359"/>
      <c r="C359"/>
    </row>
    <row r="360" spans="2:3">
      <c r="B360"/>
      <c r="C360"/>
    </row>
    <row r="361" spans="2:3">
      <c r="B361"/>
      <c r="C361"/>
    </row>
    <row r="362" spans="2:3">
      <c r="B362"/>
    </row>
    <row r="363" spans="2:3">
      <c r="B363"/>
    </row>
    <row r="364" spans="2:3">
      <c r="B364"/>
    </row>
    <row r="365" spans="2:3">
      <c r="B365"/>
    </row>
    <row r="366" spans="2:3">
      <c r="B366"/>
    </row>
    <row r="367" spans="2:3">
      <c r="B367"/>
    </row>
    <row r="368" spans="2:3">
      <c r="B368"/>
    </row>
    <row r="369" spans="2:2">
      <c r="B369"/>
    </row>
    <row r="370" spans="2:2">
      <c r="B370"/>
    </row>
    <row r="371" spans="2:2">
      <c r="B371"/>
    </row>
    <row r="372" spans="2:2">
      <c r="B372"/>
    </row>
    <row r="373" spans="2:2">
      <c r="B373"/>
    </row>
    <row r="374" spans="2:2">
      <c r="B374"/>
    </row>
    <row r="375" spans="2:2">
      <c r="B375"/>
    </row>
    <row r="376" spans="2:2">
      <c r="B376"/>
    </row>
    <row r="377" spans="2:2">
      <c r="B377"/>
    </row>
    <row r="378" spans="2:2">
      <c r="B378"/>
    </row>
    <row r="379" spans="2:2">
      <c r="B379"/>
    </row>
    <row r="380" spans="2:2">
      <c r="B380"/>
    </row>
    <row r="381" spans="2:2">
      <c r="B381"/>
    </row>
    <row r="382" spans="2:2">
      <c r="B382"/>
    </row>
    <row r="383" spans="2:2">
      <c r="B383"/>
    </row>
    <row r="384" spans="2:2">
      <c r="B384"/>
    </row>
    <row r="385" spans="2:2">
      <c r="B385"/>
    </row>
    <row r="386" spans="2:2">
      <c r="B386"/>
    </row>
  </sheetData>
  <mergeCells count="16">
    <mergeCell ref="B174:C179"/>
    <mergeCell ref="B180:C181"/>
    <mergeCell ref="A81:A84"/>
    <mergeCell ref="A45:A48"/>
    <mergeCell ref="A51:A54"/>
    <mergeCell ref="A57:A60"/>
    <mergeCell ref="A63:A66"/>
    <mergeCell ref="A69:A72"/>
    <mergeCell ref="A75:A78"/>
    <mergeCell ref="A39:A42"/>
    <mergeCell ref="A3:A6"/>
    <mergeCell ref="A9:A12"/>
    <mergeCell ref="A15:A18"/>
    <mergeCell ref="A21:A24"/>
    <mergeCell ref="A27:A30"/>
    <mergeCell ref="A33:A36"/>
  </mergeCells>
  <conditionalFormatting sqref="G2:G84">
    <cfRule type="cellIs" dxfId="93" priority="47" operator="equal">
      <formula>1</formula>
    </cfRule>
  </conditionalFormatting>
  <conditionalFormatting sqref="F2:F84">
    <cfRule type="cellIs" dxfId="92" priority="46" operator="equal">
      <formula>1</formula>
    </cfRule>
  </conditionalFormatting>
  <conditionalFormatting sqref="H2:H84">
    <cfRule type="cellIs" dxfId="91" priority="45" operator="equal">
      <formula>1</formula>
    </cfRule>
  </conditionalFormatting>
  <conditionalFormatting sqref="H2:H84">
    <cfRule type="cellIs" dxfId="90" priority="41" operator="equal">
      <formula>1</formula>
    </cfRule>
  </conditionalFormatting>
  <conditionalFormatting sqref="C74:C78 C38:C42 C44:C48 C50:C54 C56:C60 C62:C66 C80:C84 C68:C72 C26:C30 C32:C36">
    <cfRule type="cellIs" dxfId="89" priority="38" operator="between">
      <formula>0</formula>
      <formula>17</formula>
    </cfRule>
    <cfRule type="cellIs" dxfId="88" priority="39" operator="between">
      <formula>18</formula>
      <formula>18</formula>
    </cfRule>
    <cfRule type="cellIs" dxfId="87" priority="40" operator="between">
      <formula>19</formula>
      <formula>36</formula>
    </cfRule>
  </conditionalFormatting>
  <conditionalFormatting sqref="C20:C24 C8:C12 C14:C18">
    <cfRule type="cellIs" dxfId="86" priority="35" operator="between">
      <formula>0</formula>
      <formula>17</formula>
    </cfRule>
    <cfRule type="cellIs" dxfId="85" priority="36" operator="between">
      <formula>18</formula>
      <formula>18</formula>
    </cfRule>
    <cfRule type="cellIs" dxfId="84" priority="37" operator="between">
      <formula>19</formula>
      <formula>36</formula>
    </cfRule>
  </conditionalFormatting>
  <conditionalFormatting sqref="C14:C18 C2:C6 C8:C12">
    <cfRule type="cellIs" dxfId="83" priority="32" operator="between">
      <formula>0</formula>
      <formula>17</formula>
    </cfRule>
    <cfRule type="cellIs" dxfId="82" priority="33" operator="between">
      <formula>18</formula>
      <formula>18</formula>
    </cfRule>
    <cfRule type="cellIs" dxfId="81" priority="34" operator="between">
      <formula>19</formula>
      <formula>36</formula>
    </cfRule>
  </conditionalFormatting>
  <conditionalFormatting sqref="M74:M78 M38:M42 M44:M48 M50:M54 M56:M60 M62:M66 M80:M84 M68:M72 M26:M30 M32:M36">
    <cfRule type="cellIs" dxfId="80" priority="29" operator="between">
      <formula>0</formula>
      <formula>17</formula>
    </cfRule>
    <cfRule type="cellIs" dxfId="79" priority="30" operator="between">
      <formula>18</formula>
      <formula>18</formula>
    </cfRule>
    <cfRule type="cellIs" dxfId="78" priority="31" operator="between">
      <formula>19</formula>
      <formula>36</formula>
    </cfRule>
  </conditionalFormatting>
  <conditionalFormatting sqref="M20:M24 M8:M12 M14:M18">
    <cfRule type="cellIs" dxfId="77" priority="26" operator="between">
      <formula>0</formula>
      <formula>17</formula>
    </cfRule>
    <cfRule type="cellIs" dxfId="76" priority="27" operator="between">
      <formula>18</formula>
      <formula>18</formula>
    </cfRule>
    <cfRule type="cellIs" dxfId="75" priority="28" operator="between">
      <formula>19</formula>
      <formula>36</formula>
    </cfRule>
  </conditionalFormatting>
  <conditionalFormatting sqref="M14:M18 M2:M6 M8:M12">
    <cfRule type="cellIs" dxfId="74" priority="23" operator="between">
      <formula>0</formula>
      <formula>17</formula>
    </cfRule>
    <cfRule type="cellIs" dxfId="73" priority="24" operator="between">
      <formula>18</formula>
      <formula>18</formula>
    </cfRule>
    <cfRule type="cellIs" dxfId="72" priority="25" operator="between">
      <formula>19</formula>
      <formula>36</formula>
    </cfRule>
  </conditionalFormatting>
  <conditionalFormatting sqref="G2:G6 G8:G12 G14:G18 G20:G30 G32:G48 G50:G60 G68:G72 G62:G66 G74:G78 G80:G84">
    <cfRule type="cellIs" dxfId="71" priority="22" operator="equal">
      <formula>1</formula>
    </cfRule>
  </conditionalFormatting>
  <conditionalFormatting sqref="F2:F6 F8:F12 F14:F18 F20:F30 F32:F48 F50:F60 F68:F72 F62:F66 F74:F78 F80:F84">
    <cfRule type="cellIs" dxfId="70" priority="21" operator="equal">
      <formula>1</formula>
    </cfRule>
  </conditionalFormatting>
  <conditionalFormatting sqref="H2:H6 H8:H12 H14:H18 H20:H30 H32:H48 H50:H60 H68:H72 H62:H66 H74:H78 H80:H84">
    <cfRule type="cellIs" dxfId="69" priority="20" operator="equal">
      <formula>1</formula>
    </cfRule>
  </conditionalFormatting>
  <conditionalFormatting sqref="H2:H6 H8:H12 H14:H18 H20:H30 H32:H48 H50:H60 H68:H72 H62:H66 H74:H78 H80:H84">
    <cfRule type="cellIs" dxfId="68" priority="19" operator="equal">
      <formula>1</formula>
    </cfRule>
  </conditionalFormatting>
  <conditionalFormatting sqref="C74:C78 C38:C42 C44:C48 C50:C54 C56:C60 C62:C66 C80:C84 C68:C72 C26:C30 C32:C36">
    <cfRule type="cellIs" dxfId="67" priority="16" operator="between">
      <formula>0</formula>
      <formula>17</formula>
    </cfRule>
    <cfRule type="cellIs" dxfId="66" priority="17" operator="between">
      <formula>18</formula>
      <formula>18</formula>
    </cfRule>
    <cfRule type="cellIs" dxfId="65" priority="18" operator="between">
      <formula>19</formula>
      <formula>36</formula>
    </cfRule>
  </conditionalFormatting>
  <conditionalFormatting sqref="C20:C24 C8:C12 C14:C18">
    <cfRule type="cellIs" dxfId="64" priority="13" operator="between">
      <formula>0</formula>
      <formula>17</formula>
    </cfRule>
    <cfRule type="cellIs" dxfId="63" priority="14" operator="between">
      <formula>18</formula>
      <formula>18</formula>
    </cfRule>
    <cfRule type="cellIs" dxfId="62" priority="15" operator="between">
      <formula>19</formula>
      <formula>36</formula>
    </cfRule>
  </conditionalFormatting>
  <conditionalFormatting sqref="C14:C18 C2:C6 C8:C12">
    <cfRule type="cellIs" dxfId="61" priority="10" operator="between">
      <formula>0</formula>
      <formula>17</formula>
    </cfRule>
    <cfRule type="cellIs" dxfId="60" priority="11" operator="between">
      <formula>18</formula>
      <formula>18</formula>
    </cfRule>
    <cfRule type="cellIs" dxfId="59" priority="12" operator="between">
      <formula>19</formula>
      <formula>36</formula>
    </cfRule>
  </conditionalFormatting>
  <conditionalFormatting sqref="M74:M78 M38:M42 M44:M48 M50:M54 M56:M60 M62:M66 M80:M84 M68:M72 M26:M30 M32:M36">
    <cfRule type="cellIs" dxfId="58" priority="7" operator="between">
      <formula>0</formula>
      <formula>17</formula>
    </cfRule>
    <cfRule type="cellIs" dxfId="57" priority="8" operator="between">
      <formula>18</formula>
      <formula>18</formula>
    </cfRule>
    <cfRule type="cellIs" dxfId="56" priority="9" operator="between">
      <formula>19</formula>
      <formula>36</formula>
    </cfRule>
  </conditionalFormatting>
  <conditionalFormatting sqref="M20:M24 M8:M12 M14:M18">
    <cfRule type="cellIs" dxfId="55" priority="4" operator="between">
      <formula>0</formula>
      <formula>17</formula>
    </cfRule>
    <cfRule type="cellIs" dxfId="54" priority="5" operator="between">
      <formula>18</formula>
      <formula>18</formula>
    </cfRule>
    <cfRule type="cellIs" dxfId="53" priority="6" operator="between">
      <formula>19</formula>
      <formula>36</formula>
    </cfRule>
  </conditionalFormatting>
  <conditionalFormatting sqref="M14:M18 M2:M6 M8:M12">
    <cfRule type="cellIs" dxfId="52" priority="1" operator="between">
      <formula>0</formula>
      <formula>17</formula>
    </cfRule>
    <cfRule type="cellIs" dxfId="51" priority="2" operator="between">
      <formula>18</formula>
      <formula>18</formula>
    </cfRule>
    <cfRule type="cellIs" dxfId="50" priority="3" operator="between">
      <formula>19</formula>
      <formula>36</formula>
    </cfRule>
  </conditionalFormatting>
  <pageMargins left="0.35433070866141736" right="0.39370078740157483" top="0.15748031496062992" bottom="0.15748031496062992" header="0.31496062992125984" footer="0.31496062992125984"/>
  <pageSetup paperSize="9" scale="79" fitToHeight="2" orientation="portrait" r:id="rId2"/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V386"/>
  <sheetViews>
    <sheetView topLeftCell="A33" zoomScaleNormal="100" workbookViewId="0" xr3:uid="{44B22561-5205-5C8A-B808-2C70100D228F}">
      <selection activeCell="L172" sqref="L172"/>
    </sheetView>
  </sheetViews>
  <sheetFormatPr defaultColWidth="11.42578125" defaultRowHeight="18.75"/>
  <cols>
    <col min="1" max="1" width="9.7109375" style="10" customWidth="1"/>
    <col min="2" max="2" width="18.5703125" style="3" customWidth="1"/>
    <col min="3" max="3" width="10.85546875" style="20" customWidth="1"/>
    <col min="4" max="4" width="12.140625" style="10" customWidth="1"/>
    <col min="5" max="10" width="12.140625" style="10" hidden="1" customWidth="1"/>
    <col min="11" max="11" width="5.7109375" style="10" customWidth="1"/>
    <col min="12" max="12" width="16.28515625" style="10" customWidth="1"/>
    <col min="13" max="13" width="7.85546875" style="20" customWidth="1"/>
    <col min="14" max="14" width="10.5703125" style="3" customWidth="1"/>
    <col min="15" max="15" width="5.85546875" style="29" customWidth="1"/>
    <col min="16" max="16" width="6.28515625" customWidth="1"/>
    <col min="17" max="19" width="5.28515625" customWidth="1"/>
    <col min="20" max="20" width="10" hidden="1" customWidth="1"/>
    <col min="21" max="21" width="6.7109375" hidden="1" customWidth="1"/>
    <col min="22" max="23" width="7.28515625" customWidth="1"/>
    <col min="24" max="24" width="15.28515625" customWidth="1"/>
    <col min="25" max="26" width="12.28515625" customWidth="1"/>
    <col min="27" max="27" width="12" customWidth="1"/>
    <col min="28" max="28" width="25" customWidth="1"/>
    <col min="29" max="29" width="13.140625" customWidth="1"/>
    <col min="30" max="30" width="22.42578125" customWidth="1"/>
    <col min="31" max="32" width="18.140625" customWidth="1"/>
    <col min="33" max="33" width="17.85546875" customWidth="1"/>
    <col min="34" max="34" width="30.85546875" customWidth="1"/>
    <col min="35" max="35" width="19" customWidth="1"/>
    <col min="36" max="36" width="21.5703125" customWidth="1"/>
    <col min="37" max="38" width="17.28515625" customWidth="1"/>
    <col min="39" max="39" width="17" customWidth="1"/>
    <col min="40" max="40" width="30" customWidth="1"/>
    <col min="41" max="42" width="18.140625" customWidth="1"/>
    <col min="43" max="43" width="17.85546875" customWidth="1"/>
    <col min="44" max="44" width="30.85546875" customWidth="1"/>
    <col min="45" max="45" width="21.5703125" customWidth="1"/>
    <col min="46" max="47" width="17.28515625" customWidth="1"/>
    <col min="48" max="48" width="17" customWidth="1"/>
    <col min="49" max="49" width="30" customWidth="1"/>
    <col min="50" max="50" width="17.28515625" customWidth="1"/>
    <col min="51" max="51" width="17" customWidth="1"/>
    <col min="52" max="54" width="6.85546875" customWidth="1"/>
    <col min="55" max="55" width="3.85546875" customWidth="1"/>
    <col min="56" max="58" width="5.85546875" customWidth="1"/>
    <col min="59" max="61" width="6.85546875" customWidth="1"/>
    <col min="62" max="62" width="5.85546875" customWidth="1"/>
    <col min="63" max="63" width="3.28515625" customWidth="1"/>
    <col min="64" max="70" width="6.28515625" customWidth="1"/>
    <col min="71" max="71" width="16.7109375" customWidth="1"/>
    <col min="72" max="72" width="7.85546875" customWidth="1"/>
    <col min="73" max="73" width="8.140625" customWidth="1"/>
    <col min="74" max="74" width="19.85546875" customWidth="1"/>
    <col min="75" max="75" width="7" customWidth="1"/>
    <col min="76" max="77" width="7.28515625" customWidth="1"/>
    <col min="78" max="78" width="11.42578125" customWidth="1"/>
    <col min="79" max="79" width="8.140625" customWidth="1"/>
    <col min="80" max="82" width="11.140625" customWidth="1"/>
    <col min="83" max="85" width="6.85546875" customWidth="1"/>
    <col min="86" max="86" width="8.140625" customWidth="1"/>
    <col min="87" max="93" width="11.140625" customWidth="1"/>
    <col min="94" max="94" width="12.85546875" customWidth="1"/>
    <col min="95" max="101" width="6.85546875" customWidth="1"/>
    <col min="102" max="102" width="3.85546875" customWidth="1"/>
    <col min="103" max="105" width="5.85546875" customWidth="1"/>
    <col min="106" max="108" width="6.85546875" customWidth="1"/>
    <col min="109" max="109" width="5.85546875" customWidth="1"/>
    <col min="110" max="110" width="3.28515625" customWidth="1"/>
    <col min="111" max="117" width="6.28515625" customWidth="1"/>
    <col min="118" max="118" width="16.7109375" customWidth="1"/>
    <col min="119" max="119" width="7.85546875" customWidth="1"/>
    <col min="120" max="120" width="8.140625" customWidth="1"/>
    <col min="121" max="121" width="19.85546875" customWidth="1"/>
    <col min="122" max="122" width="7" customWidth="1"/>
    <col min="123" max="124" width="7.28515625" customWidth="1"/>
    <col min="125" max="125" width="11.42578125" customWidth="1"/>
    <col min="126" max="126" width="8.140625" customWidth="1"/>
    <col min="127" max="129" width="11.140625" customWidth="1"/>
    <col min="130" max="132" width="6.85546875" customWidth="1"/>
    <col min="133" max="133" width="8.140625" customWidth="1"/>
    <col min="134" max="140" width="11.140625" customWidth="1"/>
    <col min="141" max="141" width="12.5703125" customWidth="1"/>
    <col min="142" max="148" width="6.85546875" customWidth="1"/>
    <col min="149" max="149" width="3.85546875" customWidth="1"/>
    <col min="150" max="152" width="5.85546875" customWidth="1"/>
    <col min="153" max="155" width="6.85546875" customWidth="1"/>
    <col min="156" max="156" width="5.85546875" customWidth="1"/>
    <col min="157" max="157" width="3.28515625" customWidth="1"/>
    <col min="158" max="164" width="6.28515625" customWidth="1"/>
    <col min="165" max="165" width="16.7109375" customWidth="1"/>
    <col min="166" max="166" width="7.85546875" customWidth="1"/>
    <col min="167" max="167" width="8.140625" customWidth="1"/>
    <col min="168" max="168" width="19.85546875" customWidth="1"/>
    <col min="169" max="169" width="7" customWidth="1"/>
    <col min="170" max="171" width="7.28515625" customWidth="1"/>
    <col min="172" max="172" width="11.42578125" customWidth="1"/>
    <col min="173" max="173" width="8.140625" customWidth="1"/>
    <col min="174" max="176" width="11.140625" customWidth="1"/>
    <col min="177" max="179" width="6.85546875" customWidth="1"/>
    <col min="180" max="180" width="8.140625" customWidth="1"/>
    <col min="181" max="187" width="11.140625" customWidth="1"/>
    <col min="188" max="188" width="25.5703125" customWidth="1"/>
    <col min="189" max="195" width="6.85546875" customWidth="1"/>
    <col min="196" max="196" width="3.85546875" customWidth="1"/>
    <col min="197" max="199" width="5.85546875" customWidth="1"/>
    <col min="200" max="202" width="6.85546875" customWidth="1"/>
    <col min="203" max="203" width="5.85546875" customWidth="1"/>
    <col min="204" max="204" width="3.28515625" customWidth="1"/>
    <col min="205" max="211" width="6.28515625" customWidth="1"/>
    <col min="212" max="212" width="16.7109375" customWidth="1"/>
    <col min="213" max="213" width="7.85546875" customWidth="1"/>
    <col min="214" max="214" width="8.140625" customWidth="1"/>
    <col min="215" max="215" width="19.85546875" customWidth="1"/>
    <col min="216" max="216" width="7" customWidth="1"/>
    <col min="217" max="218" width="7.28515625" customWidth="1"/>
    <col min="219" max="219" width="11.42578125" customWidth="1"/>
    <col min="220" max="220" width="8.140625" customWidth="1"/>
    <col min="221" max="223" width="11.140625" customWidth="1"/>
    <col min="224" max="226" width="6.85546875" customWidth="1"/>
    <col min="227" max="227" width="8.140625" customWidth="1"/>
    <col min="228" max="234" width="11.140625" customWidth="1"/>
    <col min="235" max="235" width="13.7109375" customWidth="1"/>
    <col min="236" max="242" width="6.85546875" customWidth="1"/>
    <col min="243" max="243" width="3.85546875" customWidth="1"/>
    <col min="244" max="246" width="5.85546875" customWidth="1"/>
    <col min="247" max="249" width="6.85546875" customWidth="1"/>
    <col min="250" max="250" width="5.85546875" customWidth="1"/>
    <col min="251" max="251" width="3.28515625" customWidth="1"/>
    <col min="252" max="258" width="6.28515625" customWidth="1"/>
    <col min="259" max="259" width="16.7109375" customWidth="1"/>
    <col min="260" max="260" width="7.85546875" customWidth="1"/>
    <col min="261" max="261" width="8.140625" customWidth="1"/>
    <col min="262" max="262" width="19.85546875" customWidth="1"/>
    <col min="263" max="263" width="7" customWidth="1"/>
    <col min="264" max="265" width="7.28515625" customWidth="1"/>
    <col min="266" max="266" width="11.42578125" customWidth="1"/>
    <col min="267" max="267" width="8.140625" customWidth="1"/>
    <col min="268" max="270" width="11.140625" customWidth="1"/>
    <col min="271" max="273" width="6.85546875" customWidth="1"/>
    <col min="274" max="274" width="8.140625" customWidth="1"/>
    <col min="275" max="281" width="11.140625" customWidth="1"/>
    <col min="282" max="282" width="13.42578125" customWidth="1"/>
    <col min="283" max="289" width="6.85546875" customWidth="1"/>
    <col min="290" max="290" width="3.85546875" customWidth="1"/>
    <col min="291" max="293" width="5.85546875" customWidth="1"/>
    <col min="294" max="296" width="6.85546875" customWidth="1"/>
    <col min="297" max="297" width="5.85546875" customWidth="1"/>
    <col min="298" max="298" width="3.28515625" customWidth="1"/>
    <col min="299" max="305" width="6.28515625" customWidth="1"/>
    <col min="306" max="306" width="16.7109375" customWidth="1"/>
    <col min="307" max="307" width="7.85546875" customWidth="1"/>
    <col min="308" max="308" width="8.140625" customWidth="1"/>
    <col min="309" max="309" width="19.85546875" customWidth="1"/>
    <col min="310" max="310" width="7" customWidth="1"/>
    <col min="311" max="312" width="7.28515625" customWidth="1"/>
    <col min="313" max="313" width="11.42578125" customWidth="1"/>
    <col min="314" max="314" width="8.140625" customWidth="1"/>
    <col min="315" max="317" width="11.140625" customWidth="1"/>
    <col min="318" max="320" width="6.85546875" customWidth="1"/>
    <col min="321" max="321" width="8.140625" customWidth="1"/>
    <col min="322" max="328" width="11.140625" customWidth="1"/>
    <col min="329" max="329" width="14.140625" customWidth="1"/>
    <col min="330" max="336" width="6.85546875" customWidth="1"/>
    <col min="337" max="337" width="3.85546875" customWidth="1"/>
    <col min="338" max="340" width="5.85546875" customWidth="1"/>
    <col min="341" max="343" width="6.85546875" customWidth="1"/>
    <col min="344" max="344" width="5.85546875" customWidth="1"/>
    <col min="345" max="345" width="3.28515625" customWidth="1"/>
    <col min="346" max="352" width="6.28515625" customWidth="1"/>
    <col min="353" max="353" width="16.7109375" bestFit="1" customWidth="1"/>
    <col min="354" max="354" width="7.85546875" customWidth="1"/>
    <col min="355" max="355" width="8.140625" customWidth="1"/>
    <col min="356" max="356" width="19.85546875" customWidth="1"/>
    <col min="357" max="357" width="7" customWidth="1"/>
    <col min="358" max="359" width="7.28515625" customWidth="1"/>
    <col min="361" max="361" width="8.140625" customWidth="1"/>
    <col min="362" max="364" width="11.140625" customWidth="1"/>
    <col min="365" max="367" width="6.85546875" customWidth="1"/>
    <col min="368" max="368" width="8.140625" customWidth="1"/>
    <col min="369" max="375" width="11.140625" customWidth="1"/>
    <col min="376" max="376" width="22.140625" bestFit="1" customWidth="1"/>
    <col min="377" max="378" width="17.85546875" bestFit="1" customWidth="1"/>
    <col min="379" max="379" width="17.5703125" bestFit="1" customWidth="1"/>
    <col min="380" max="380" width="30.5703125" bestFit="1" customWidth="1"/>
    <col min="381" max="381" width="18.7109375" bestFit="1" customWidth="1"/>
    <col min="382" max="382" width="18.42578125" bestFit="1" customWidth="1"/>
    <col min="383" max="383" width="19.140625" bestFit="1" customWidth="1"/>
  </cols>
  <sheetData>
    <row r="1" spans="1:22" ht="22.5" customHeight="1" thickBot="1">
      <c r="A1" s="1"/>
      <c r="B1" s="58" t="s">
        <v>78</v>
      </c>
      <c r="C1" s="59" t="s">
        <v>112</v>
      </c>
      <c r="D1" s="60"/>
      <c r="N1" s="30"/>
      <c r="O1" s="20"/>
      <c r="P1" s="20" t="s">
        <v>2</v>
      </c>
      <c r="Q1" s="10"/>
      <c r="R1" s="10"/>
      <c r="S1" s="10"/>
      <c r="T1" s="10"/>
      <c r="U1" s="10"/>
      <c r="V1" s="10"/>
    </row>
    <row r="2" spans="1:22" s="2" customFormat="1" ht="25.5" customHeight="1">
      <c r="A2" s="27"/>
      <c r="B2" s="31" t="s">
        <v>3</v>
      </c>
      <c r="C2" s="28" t="s">
        <v>4</v>
      </c>
      <c r="D2" s="17" t="s">
        <v>5</v>
      </c>
      <c r="E2" s="17" t="s">
        <v>6</v>
      </c>
      <c r="F2" s="17" t="s">
        <v>7</v>
      </c>
      <c r="G2" s="17" t="s">
        <v>8</v>
      </c>
      <c r="H2" s="17" t="s">
        <v>9</v>
      </c>
      <c r="I2" s="9" t="s">
        <v>10</v>
      </c>
      <c r="J2" s="11" t="s">
        <v>11</v>
      </c>
      <c r="K2" s="21"/>
      <c r="L2" s="35" t="s">
        <v>12</v>
      </c>
      <c r="M2" s="28" t="s">
        <v>4</v>
      </c>
      <c r="N2" s="18" t="s">
        <v>5</v>
      </c>
      <c r="O2" s="49" t="s">
        <v>6</v>
      </c>
      <c r="P2" s="49" t="s">
        <v>7</v>
      </c>
      <c r="Q2" s="49" t="s">
        <v>8</v>
      </c>
      <c r="R2" s="49" t="s">
        <v>9</v>
      </c>
      <c r="S2" s="49"/>
      <c r="T2" s="54"/>
      <c r="U2" s="54"/>
    </row>
    <row r="3" spans="1:22" ht="20.25" customHeight="1">
      <c r="A3" s="78" t="s">
        <v>13</v>
      </c>
      <c r="B3" s="32" t="s">
        <v>113</v>
      </c>
      <c r="C3" s="25">
        <v>10</v>
      </c>
      <c r="D3" s="13">
        <v>4</v>
      </c>
      <c r="E3" s="15">
        <f>IF(C3="","",C3-M3)</f>
        <v>-16</v>
      </c>
      <c r="F3" s="15">
        <f>IF(C3="","",IF(C3&gt;18,1,0))</f>
        <v>0</v>
      </c>
      <c r="G3" s="15">
        <f>IF(C3="","",IF(C3=18,1,0))</f>
        <v>0</v>
      </c>
      <c r="H3" s="15">
        <f>IF(C3="","",IF(C3&lt;18,1,0))</f>
        <v>1</v>
      </c>
      <c r="I3" s="5">
        <f>IF(C3="","",(F3*3+G3*2+H3*1))</f>
        <v>1</v>
      </c>
      <c r="J3" s="12">
        <f>IF(C3="",0,D3+C3*1000+E3*1000000+I3*1000000000)</f>
        <v>984010004</v>
      </c>
      <c r="K3" s="22" t="s">
        <v>15</v>
      </c>
      <c r="L3" s="32" t="s">
        <v>114</v>
      </c>
      <c r="M3" s="25">
        <f>IF(C3="","",36-C3)</f>
        <v>26</v>
      </c>
      <c r="N3" s="50">
        <f>IF(D3="","",11-D3)</f>
        <v>7</v>
      </c>
      <c r="O3" s="48">
        <f>IF(M3="","",M3-C3)</f>
        <v>16</v>
      </c>
      <c r="P3" s="48">
        <f>IF(C3="","",IF(C3&lt;18,1,0))</f>
        <v>1</v>
      </c>
      <c r="Q3" s="48">
        <f>IF(C3="","",IF(C3=18,1,0))</f>
        <v>0</v>
      </c>
      <c r="R3" s="48">
        <f>IF(C3="","",IF(C3&gt;18,1,0))</f>
        <v>0</v>
      </c>
      <c r="S3" s="49"/>
      <c r="T3" s="48">
        <f>IF(N3="","",N3+M3*1000+O3*1000000+S3*1000000000)</f>
        <v>16026007</v>
      </c>
      <c r="U3" s="55"/>
    </row>
    <row r="4" spans="1:22" ht="20.25" customHeight="1">
      <c r="A4" s="79"/>
      <c r="B4" s="32" t="s">
        <v>115</v>
      </c>
      <c r="C4" s="25">
        <v>20</v>
      </c>
      <c r="D4" s="13">
        <v>6</v>
      </c>
      <c r="E4" s="15">
        <f>IF(C4="","",C4-M4)</f>
        <v>4</v>
      </c>
      <c r="F4" s="15">
        <f t="shared" ref="F4:F6" si="0">IF(C4="","",IF(C4&gt;18,1,0))</f>
        <v>1</v>
      </c>
      <c r="G4" s="15">
        <f t="shared" ref="G4:G6" si="1">IF(C4="","",IF(C4=18,1,0))</f>
        <v>0</v>
      </c>
      <c r="H4" s="15">
        <f t="shared" ref="H4:H6" si="2">IF(C4="","",IF(C4&lt;18,1,0))</f>
        <v>0</v>
      </c>
      <c r="I4" s="5">
        <f t="shared" ref="I4:I67" si="3">IF(C4="","",(F4*3+G4*2+H4*1))</f>
        <v>3</v>
      </c>
      <c r="J4" s="12">
        <f t="shared" ref="J4:J67" si="4">IF(C4="",0,D4+C4*1000+E4*1000000+I4*1000000000)</f>
        <v>3004020006</v>
      </c>
      <c r="K4" s="22" t="s">
        <v>15</v>
      </c>
      <c r="L4" s="32" t="s">
        <v>116</v>
      </c>
      <c r="M4" s="25">
        <f t="shared" ref="M4:M6" si="5">IF(C4="","",36-C4)</f>
        <v>16</v>
      </c>
      <c r="N4" s="50">
        <f t="shared" ref="N4:N6" si="6">IF(D4="","",11-D4)</f>
        <v>5</v>
      </c>
      <c r="O4" s="48">
        <f t="shared" ref="O4:O6" si="7">IF(M4="","",M4-C4)</f>
        <v>-4</v>
      </c>
      <c r="P4" s="48">
        <f t="shared" ref="P4:P6" si="8">IF(C4="","",IF(C4&lt;18,1,0))</f>
        <v>0</v>
      </c>
      <c r="Q4" s="48">
        <f t="shared" ref="Q4:Q6" si="9">IF(C4="","",IF(C4=18,1,0))</f>
        <v>0</v>
      </c>
      <c r="R4" s="48">
        <f t="shared" ref="R4:R6" si="10">IF(C4="","",IF(C4&gt;18,1,0))</f>
        <v>1</v>
      </c>
      <c r="S4" s="49"/>
      <c r="T4" s="48">
        <f t="shared" ref="T4:T6" si="11">IF(N4="","",N4+M4*1000+O4*1000000+S4*1000000000)</f>
        <v>-3983995</v>
      </c>
      <c r="U4" s="55"/>
    </row>
    <row r="5" spans="1:22" ht="20.25" customHeight="1">
      <c r="A5" s="79"/>
      <c r="B5" s="32" t="s">
        <v>117</v>
      </c>
      <c r="C5" s="25">
        <v>12</v>
      </c>
      <c r="D5" s="13">
        <v>3</v>
      </c>
      <c r="E5" s="15">
        <f>IF(C5="","",C5-M5)</f>
        <v>-12</v>
      </c>
      <c r="F5" s="15">
        <f t="shared" si="0"/>
        <v>0</v>
      </c>
      <c r="G5" s="15">
        <f t="shared" si="1"/>
        <v>0</v>
      </c>
      <c r="H5" s="15">
        <f t="shared" si="2"/>
        <v>1</v>
      </c>
      <c r="I5" s="5">
        <f t="shared" si="3"/>
        <v>1</v>
      </c>
      <c r="J5" s="12">
        <f t="shared" si="4"/>
        <v>988012003</v>
      </c>
      <c r="K5" s="22" t="s">
        <v>15</v>
      </c>
      <c r="L5" s="32" t="s">
        <v>118</v>
      </c>
      <c r="M5" s="25">
        <f t="shared" si="5"/>
        <v>24</v>
      </c>
      <c r="N5" s="50">
        <f t="shared" si="6"/>
        <v>8</v>
      </c>
      <c r="O5" s="48">
        <f t="shared" si="7"/>
        <v>12</v>
      </c>
      <c r="P5" s="48">
        <f t="shared" si="8"/>
        <v>1</v>
      </c>
      <c r="Q5" s="48">
        <f t="shared" si="9"/>
        <v>0</v>
      </c>
      <c r="R5" s="48">
        <f t="shared" si="10"/>
        <v>0</v>
      </c>
      <c r="S5" s="49"/>
      <c r="T5" s="48">
        <f t="shared" si="11"/>
        <v>12024008</v>
      </c>
      <c r="U5" s="55"/>
    </row>
    <row r="6" spans="1:22" ht="20.25" customHeight="1" thickBot="1">
      <c r="A6" s="80"/>
      <c r="B6" s="33" t="s">
        <v>119</v>
      </c>
      <c r="C6" s="26">
        <v>2</v>
      </c>
      <c r="D6" s="14">
        <v>1</v>
      </c>
      <c r="E6" s="51">
        <f>IF(C6="","",C6-M6)</f>
        <v>-32</v>
      </c>
      <c r="F6" s="51">
        <f t="shared" si="0"/>
        <v>0</v>
      </c>
      <c r="G6" s="51">
        <f t="shared" si="1"/>
        <v>0</v>
      </c>
      <c r="H6" s="51">
        <f t="shared" si="2"/>
        <v>1</v>
      </c>
      <c r="I6" s="5">
        <f t="shared" si="3"/>
        <v>1</v>
      </c>
      <c r="J6" s="12">
        <f t="shared" si="4"/>
        <v>968002001</v>
      </c>
      <c r="K6" s="23" t="s">
        <v>15</v>
      </c>
      <c r="L6" s="33" t="s">
        <v>120</v>
      </c>
      <c r="M6" s="26">
        <f t="shared" si="5"/>
        <v>34</v>
      </c>
      <c r="N6" s="53">
        <f t="shared" si="6"/>
        <v>10</v>
      </c>
      <c r="O6" s="48">
        <f t="shared" si="7"/>
        <v>32</v>
      </c>
      <c r="P6" s="48">
        <f t="shared" si="8"/>
        <v>1</v>
      </c>
      <c r="Q6" s="48">
        <f t="shared" si="9"/>
        <v>0</v>
      </c>
      <c r="R6" s="48">
        <f t="shared" si="10"/>
        <v>0</v>
      </c>
      <c r="S6" s="49"/>
      <c r="T6" s="48">
        <f t="shared" si="11"/>
        <v>32034010</v>
      </c>
      <c r="U6" s="55"/>
    </row>
    <row r="7" spans="1:22" ht="10.5" customHeight="1" thickBot="1">
      <c r="A7" s="1"/>
      <c r="B7" s="30"/>
      <c r="C7" s="30"/>
      <c r="I7" s="5" t="str">
        <f t="shared" si="3"/>
        <v/>
      </c>
      <c r="J7" s="12">
        <f t="shared" si="4"/>
        <v>0</v>
      </c>
      <c r="M7" s="30"/>
      <c r="N7" s="16"/>
      <c r="O7" s="48"/>
      <c r="P7" s="48"/>
      <c r="Q7" s="48"/>
      <c r="R7" s="48"/>
      <c r="S7" s="49"/>
      <c r="T7" s="55"/>
      <c r="U7" s="55"/>
    </row>
    <row r="8" spans="1:22" s="2" customFormat="1" ht="20.25" customHeight="1">
      <c r="A8" s="27"/>
      <c r="B8" s="31" t="s">
        <v>3</v>
      </c>
      <c r="C8" s="28" t="s">
        <v>4</v>
      </c>
      <c r="D8" s="17" t="s">
        <v>23</v>
      </c>
      <c r="E8" s="17" t="s">
        <v>6</v>
      </c>
      <c r="F8" s="17" t="s">
        <v>7</v>
      </c>
      <c r="G8" s="17" t="s">
        <v>8</v>
      </c>
      <c r="H8" s="17" t="s">
        <v>9</v>
      </c>
      <c r="I8" s="5" t="e">
        <f t="shared" si="3"/>
        <v>#VALUE!</v>
      </c>
      <c r="J8" s="12" t="e">
        <f t="shared" si="4"/>
        <v>#VALUE!</v>
      </c>
      <c r="K8" s="36"/>
      <c r="L8" s="35" t="s">
        <v>12</v>
      </c>
      <c r="M8" s="28" t="s">
        <v>4</v>
      </c>
      <c r="N8" s="18" t="s">
        <v>23</v>
      </c>
      <c r="O8" s="49" t="s">
        <v>6</v>
      </c>
      <c r="P8" s="49" t="s">
        <v>7</v>
      </c>
      <c r="Q8" s="49" t="s">
        <v>8</v>
      </c>
      <c r="R8" s="49" t="s">
        <v>9</v>
      </c>
      <c r="S8" s="49"/>
      <c r="T8" s="54"/>
      <c r="U8" s="54"/>
    </row>
    <row r="9" spans="1:22" ht="20.25" customHeight="1">
      <c r="A9" s="78" t="s">
        <v>24</v>
      </c>
      <c r="B9" s="32" t="s">
        <v>120</v>
      </c>
      <c r="C9" s="25">
        <v>26</v>
      </c>
      <c r="D9" s="13">
        <v>8</v>
      </c>
      <c r="E9" s="15">
        <f>IF(C9="","",C9-M9)</f>
        <v>16</v>
      </c>
      <c r="F9" s="15">
        <f>IF(C9="","",IF(C9&gt;18,1,0))</f>
        <v>1</v>
      </c>
      <c r="G9" s="15">
        <f>IF(C9="","",IF(C9=18,1,0))</f>
        <v>0</v>
      </c>
      <c r="H9" s="15">
        <f>IF(C9="","",IF(C9&lt;18,1,0))</f>
        <v>0</v>
      </c>
      <c r="I9" s="5">
        <f t="shared" si="3"/>
        <v>3</v>
      </c>
      <c r="J9" s="12">
        <f t="shared" si="4"/>
        <v>3016026008</v>
      </c>
      <c r="K9" s="22" t="s">
        <v>15</v>
      </c>
      <c r="L9" s="32" t="s">
        <v>113</v>
      </c>
      <c r="M9" s="25">
        <f>IF(C9="","",36-C9)</f>
        <v>10</v>
      </c>
      <c r="N9" s="50">
        <f>IF(D9="","",11-D9)</f>
        <v>3</v>
      </c>
      <c r="O9" s="48">
        <f>IF(M9="","",M9-C9)</f>
        <v>-16</v>
      </c>
      <c r="P9" s="48">
        <f>IF(C9="","",IF(C9&lt;18,1,0))</f>
        <v>0</v>
      </c>
      <c r="Q9" s="48">
        <f>IF(C9="","",IF(C9=18,1,0))</f>
        <v>0</v>
      </c>
      <c r="R9" s="48">
        <f>IF(C9="","",IF(C9&gt;18,1,0))</f>
        <v>1</v>
      </c>
      <c r="S9" s="49"/>
      <c r="T9" s="48">
        <f>IF(N9="","",N9+M9*1000+O9*1000000+S9*1000000000)</f>
        <v>-15989997</v>
      </c>
      <c r="U9" s="55"/>
    </row>
    <row r="10" spans="1:22" ht="20.25" customHeight="1">
      <c r="A10" s="79" t="s">
        <v>25</v>
      </c>
      <c r="B10" s="32" t="s">
        <v>118</v>
      </c>
      <c r="C10" s="25">
        <v>36</v>
      </c>
      <c r="D10" s="13">
        <v>11</v>
      </c>
      <c r="E10" s="15">
        <f>IF(C10="","",C10-M10)</f>
        <v>36</v>
      </c>
      <c r="F10" s="15">
        <f t="shared" ref="F10:F12" si="12">IF(C10="","",IF(C10&gt;18,1,0))</f>
        <v>1</v>
      </c>
      <c r="G10" s="15">
        <f t="shared" ref="G10:G12" si="13">IF(C10="","",IF(C10=18,1,0))</f>
        <v>0</v>
      </c>
      <c r="H10" s="15">
        <f t="shared" ref="H10:H12" si="14">IF(C10="","",IF(C10&lt;18,1,0))</f>
        <v>0</v>
      </c>
      <c r="I10" s="5">
        <f t="shared" si="3"/>
        <v>3</v>
      </c>
      <c r="J10" s="12">
        <f t="shared" si="4"/>
        <v>3036036011</v>
      </c>
      <c r="K10" s="22" t="s">
        <v>15</v>
      </c>
      <c r="L10" s="32" t="s">
        <v>119</v>
      </c>
      <c r="M10" s="25">
        <f t="shared" ref="M10:M12" si="15">IF(C10="","",36-C10)</f>
        <v>0</v>
      </c>
      <c r="N10" s="50">
        <f t="shared" ref="N10:N12" si="16">IF(D10="","",11-D10)</f>
        <v>0</v>
      </c>
      <c r="O10" s="48">
        <f t="shared" ref="O10:O12" si="17">IF(M10="","",M10-C10)</f>
        <v>-36</v>
      </c>
      <c r="P10" s="48">
        <f t="shared" ref="P10:P12" si="18">IF(C10="","",IF(C10&lt;18,1,0))</f>
        <v>0</v>
      </c>
      <c r="Q10" s="48">
        <f t="shared" ref="Q10:Q12" si="19">IF(C10="","",IF(C10=18,1,0))</f>
        <v>0</v>
      </c>
      <c r="R10" s="48">
        <f t="shared" ref="R10:R12" si="20">IF(C10="","",IF(C10&gt;18,1,0))</f>
        <v>1</v>
      </c>
      <c r="S10" s="49"/>
      <c r="T10" s="48">
        <f t="shared" ref="T10:T12" si="21">IF(N10="","",N10+M10*1000+O10*1000000+S10*1000000000)</f>
        <v>-36000000</v>
      </c>
      <c r="U10" s="55"/>
    </row>
    <row r="11" spans="1:22" ht="20.25" customHeight="1">
      <c r="A11" s="79" t="s">
        <v>25</v>
      </c>
      <c r="B11" s="32" t="s">
        <v>116</v>
      </c>
      <c r="C11" s="25">
        <v>8</v>
      </c>
      <c r="D11" s="13">
        <v>3</v>
      </c>
      <c r="E11" s="15">
        <f>IF(C11="","",C11-M11)</f>
        <v>-20</v>
      </c>
      <c r="F11" s="15">
        <f t="shared" si="12"/>
        <v>0</v>
      </c>
      <c r="G11" s="15">
        <f t="shared" si="13"/>
        <v>0</v>
      </c>
      <c r="H11" s="15">
        <f t="shared" si="14"/>
        <v>1</v>
      </c>
      <c r="I11" s="5">
        <f t="shared" si="3"/>
        <v>1</v>
      </c>
      <c r="J11" s="12">
        <f t="shared" si="4"/>
        <v>980008003</v>
      </c>
      <c r="K11" s="22" t="s">
        <v>15</v>
      </c>
      <c r="L11" s="32" t="s">
        <v>117</v>
      </c>
      <c r="M11" s="25">
        <f t="shared" si="15"/>
        <v>28</v>
      </c>
      <c r="N11" s="50">
        <f t="shared" si="16"/>
        <v>8</v>
      </c>
      <c r="O11" s="48">
        <f t="shared" si="17"/>
        <v>20</v>
      </c>
      <c r="P11" s="48">
        <f t="shared" si="18"/>
        <v>1</v>
      </c>
      <c r="Q11" s="48">
        <f t="shared" si="19"/>
        <v>0</v>
      </c>
      <c r="R11" s="48">
        <f t="shared" si="20"/>
        <v>0</v>
      </c>
      <c r="S11" s="49"/>
      <c r="T11" s="48">
        <f t="shared" si="21"/>
        <v>20028008</v>
      </c>
      <c r="U11" s="55"/>
    </row>
    <row r="12" spans="1:22" ht="20.25" customHeight="1" thickBot="1">
      <c r="A12" s="80" t="s">
        <v>25</v>
      </c>
      <c r="B12" s="33" t="s">
        <v>114</v>
      </c>
      <c r="C12" s="26">
        <v>22</v>
      </c>
      <c r="D12" s="14">
        <v>8</v>
      </c>
      <c r="E12" s="51">
        <f>IF(C12="","",C12-M12)</f>
        <v>8</v>
      </c>
      <c r="F12" s="51">
        <f t="shared" si="12"/>
        <v>1</v>
      </c>
      <c r="G12" s="51">
        <f t="shared" si="13"/>
        <v>0</v>
      </c>
      <c r="H12" s="51">
        <f t="shared" si="14"/>
        <v>0</v>
      </c>
      <c r="I12" s="5">
        <f t="shared" si="3"/>
        <v>3</v>
      </c>
      <c r="J12" s="12">
        <f t="shared" si="4"/>
        <v>3008022008</v>
      </c>
      <c r="K12" s="23" t="s">
        <v>15</v>
      </c>
      <c r="L12" s="33" t="s">
        <v>115</v>
      </c>
      <c r="M12" s="26">
        <f t="shared" si="15"/>
        <v>14</v>
      </c>
      <c r="N12" s="53">
        <f t="shared" si="16"/>
        <v>3</v>
      </c>
      <c r="O12" s="48">
        <f t="shared" si="17"/>
        <v>-8</v>
      </c>
      <c r="P12" s="48">
        <f t="shared" si="18"/>
        <v>0</v>
      </c>
      <c r="Q12" s="48">
        <f t="shared" si="19"/>
        <v>0</v>
      </c>
      <c r="R12" s="48">
        <f t="shared" si="20"/>
        <v>1</v>
      </c>
      <c r="S12" s="49"/>
      <c r="T12" s="48">
        <f t="shared" si="21"/>
        <v>-7985997</v>
      </c>
      <c r="U12" s="55"/>
    </row>
    <row r="13" spans="1:22" ht="8.25" customHeight="1" thickBot="1">
      <c r="A13" s="1"/>
      <c r="B13" s="30"/>
      <c r="C13" s="30"/>
      <c r="I13" s="5" t="str">
        <f t="shared" si="3"/>
        <v/>
      </c>
      <c r="J13" s="12">
        <f t="shared" si="4"/>
        <v>0</v>
      </c>
      <c r="M13" s="30"/>
      <c r="N13" s="16"/>
      <c r="O13" s="48"/>
      <c r="P13" s="48"/>
      <c r="Q13" s="48"/>
      <c r="R13" s="48"/>
      <c r="S13" s="49"/>
      <c r="T13" s="55"/>
      <c r="U13" s="55"/>
    </row>
    <row r="14" spans="1:22" s="2" customFormat="1" ht="20.25" customHeight="1">
      <c r="A14" s="27"/>
      <c r="B14" s="31" t="s">
        <v>3</v>
      </c>
      <c r="C14" s="28" t="s">
        <v>4</v>
      </c>
      <c r="D14" s="17" t="s">
        <v>23</v>
      </c>
      <c r="E14" s="17" t="s">
        <v>6</v>
      </c>
      <c r="F14" s="17" t="s">
        <v>7</v>
      </c>
      <c r="G14" s="17" t="s">
        <v>8</v>
      </c>
      <c r="H14" s="17" t="s">
        <v>9</v>
      </c>
      <c r="I14" s="5" t="e">
        <f t="shared" si="3"/>
        <v>#VALUE!</v>
      </c>
      <c r="J14" s="12" t="e">
        <f t="shared" si="4"/>
        <v>#VALUE!</v>
      </c>
      <c r="K14" s="36"/>
      <c r="L14" s="35" t="s">
        <v>12</v>
      </c>
      <c r="M14" s="28" t="s">
        <v>4</v>
      </c>
      <c r="N14" s="18" t="s">
        <v>23</v>
      </c>
      <c r="O14" s="49" t="s">
        <v>6</v>
      </c>
      <c r="P14" s="49" t="s">
        <v>7</v>
      </c>
      <c r="Q14" s="49" t="s">
        <v>8</v>
      </c>
      <c r="R14" s="49" t="s">
        <v>9</v>
      </c>
      <c r="S14" s="49"/>
      <c r="T14" s="54"/>
      <c r="U14" s="54"/>
    </row>
    <row r="15" spans="1:22" ht="20.25" customHeight="1">
      <c r="A15" s="78" t="s">
        <v>26</v>
      </c>
      <c r="B15" s="32" t="s">
        <v>119</v>
      </c>
      <c r="C15" s="25">
        <v>12</v>
      </c>
      <c r="D15" s="13">
        <v>4</v>
      </c>
      <c r="E15" s="15">
        <f>IF(C15="","",C15-M15)</f>
        <v>-12</v>
      </c>
      <c r="F15" s="15">
        <f>IF(C15="","",IF(C15&gt;18,1,0))</f>
        <v>0</v>
      </c>
      <c r="G15" s="15">
        <f>IF(C15="","",IF(C15=18,1,0))</f>
        <v>0</v>
      </c>
      <c r="H15" s="15">
        <f>IF(C15="","",IF(C15&lt;18,1,0))</f>
        <v>1</v>
      </c>
      <c r="I15" s="5">
        <f t="shared" si="3"/>
        <v>1</v>
      </c>
      <c r="J15" s="12">
        <f t="shared" si="4"/>
        <v>988012004</v>
      </c>
      <c r="K15" s="22" t="s">
        <v>15</v>
      </c>
      <c r="L15" s="32" t="s">
        <v>116</v>
      </c>
      <c r="M15" s="25">
        <f>IF(C15="","",36-C15)</f>
        <v>24</v>
      </c>
      <c r="N15" s="50">
        <f>IF(D15="","",11-D15)</f>
        <v>7</v>
      </c>
      <c r="O15" s="48">
        <f>IF(M15="","",M15-C15)</f>
        <v>12</v>
      </c>
      <c r="P15" s="48">
        <f>IF(C15="","",IF(C15&lt;18,1,0))</f>
        <v>1</v>
      </c>
      <c r="Q15" s="48">
        <f>IF(C15="","",IF(C15=18,1,0))</f>
        <v>0</v>
      </c>
      <c r="R15" s="48">
        <f>IF(C15="","",IF(C15&gt;18,1,0))</f>
        <v>0</v>
      </c>
      <c r="S15" s="49"/>
      <c r="T15" s="48">
        <f>IF(N15="","",N15+M15*1000+O15*1000000+S15*1000000000)</f>
        <v>12024007</v>
      </c>
      <c r="U15" s="55"/>
    </row>
    <row r="16" spans="1:22" ht="20.25" customHeight="1">
      <c r="A16" s="79" t="s">
        <v>25</v>
      </c>
      <c r="B16" s="32" t="s">
        <v>113</v>
      </c>
      <c r="C16" s="25">
        <v>24</v>
      </c>
      <c r="D16" s="13">
        <v>7</v>
      </c>
      <c r="E16" s="15">
        <f>IF(C16="","",C16-M16)</f>
        <v>12</v>
      </c>
      <c r="F16" s="15">
        <f t="shared" ref="F16:F18" si="22">IF(C16="","",IF(C16&gt;18,1,0))</f>
        <v>1</v>
      </c>
      <c r="G16" s="15">
        <f t="shared" ref="G16:G18" si="23">IF(C16="","",IF(C16=18,1,0))</f>
        <v>0</v>
      </c>
      <c r="H16" s="15">
        <f t="shared" ref="H16:H18" si="24">IF(C16="","",IF(C16&lt;18,1,0))</f>
        <v>0</v>
      </c>
      <c r="I16" s="5">
        <f t="shared" si="3"/>
        <v>3</v>
      </c>
      <c r="J16" s="12">
        <f t="shared" si="4"/>
        <v>3012024007</v>
      </c>
      <c r="K16" s="22" t="s">
        <v>15</v>
      </c>
      <c r="L16" s="32" t="s">
        <v>118</v>
      </c>
      <c r="M16" s="25">
        <f>IF(C16="","",36-C16)</f>
        <v>12</v>
      </c>
      <c r="N16" s="50">
        <f t="shared" ref="N16:N18" si="25">IF(D16="","",11-D16)</f>
        <v>4</v>
      </c>
      <c r="O16" s="48">
        <f t="shared" ref="O16:O18" si="26">IF(M16="","",M16-C16)</f>
        <v>-12</v>
      </c>
      <c r="P16" s="48">
        <f t="shared" ref="P16:P18" si="27">IF(C16="","",IF(C16&lt;18,1,0))</f>
        <v>0</v>
      </c>
      <c r="Q16" s="48">
        <f t="shared" ref="Q16:Q18" si="28">IF(C16="","",IF(C16=18,1,0))</f>
        <v>0</v>
      </c>
      <c r="R16" s="48">
        <f t="shared" ref="R16:R18" si="29">IF(C16="","",IF(C16&gt;18,1,0))</f>
        <v>1</v>
      </c>
      <c r="S16" s="49"/>
      <c r="T16" s="48">
        <f t="shared" ref="T16:T18" si="30">IF(N16="","",N16+M16*1000+O16*1000000+S16*1000000000)</f>
        <v>-11987996</v>
      </c>
      <c r="U16" s="55"/>
    </row>
    <row r="17" spans="1:21" ht="20.25" customHeight="1">
      <c r="A17" s="79" t="s">
        <v>25</v>
      </c>
      <c r="B17" s="32" t="s">
        <v>114</v>
      </c>
      <c r="C17" s="25">
        <v>2</v>
      </c>
      <c r="D17" s="13">
        <v>1</v>
      </c>
      <c r="E17" s="15">
        <f>IF(C17="","",C17-M17)</f>
        <v>-32</v>
      </c>
      <c r="F17" s="15">
        <f t="shared" si="22"/>
        <v>0</v>
      </c>
      <c r="G17" s="15">
        <f t="shared" si="23"/>
        <v>0</v>
      </c>
      <c r="H17" s="15">
        <f t="shared" si="24"/>
        <v>1</v>
      </c>
      <c r="I17" s="5">
        <f t="shared" si="3"/>
        <v>1</v>
      </c>
      <c r="J17" s="12">
        <f t="shared" si="4"/>
        <v>968002001</v>
      </c>
      <c r="K17" s="22" t="s">
        <v>15</v>
      </c>
      <c r="L17" s="32" t="s">
        <v>120</v>
      </c>
      <c r="M17" s="25">
        <f t="shared" ref="M17:M18" si="31">IF(C17="","",36-C17)</f>
        <v>34</v>
      </c>
      <c r="N17" s="50">
        <f t="shared" si="25"/>
        <v>10</v>
      </c>
      <c r="O17" s="48">
        <f t="shared" si="26"/>
        <v>32</v>
      </c>
      <c r="P17" s="48">
        <f t="shared" si="27"/>
        <v>1</v>
      </c>
      <c r="Q17" s="48">
        <f t="shared" si="28"/>
        <v>0</v>
      </c>
      <c r="R17" s="48">
        <f t="shared" si="29"/>
        <v>0</v>
      </c>
      <c r="S17" s="49"/>
      <c r="T17" s="48">
        <f t="shared" si="30"/>
        <v>32034010</v>
      </c>
      <c r="U17" s="55"/>
    </row>
    <row r="18" spans="1:21" ht="20.25" customHeight="1" thickBot="1">
      <c r="A18" s="80" t="s">
        <v>25</v>
      </c>
      <c r="B18" s="33" t="s">
        <v>115</v>
      </c>
      <c r="C18" s="26">
        <v>16</v>
      </c>
      <c r="D18" s="14">
        <v>5</v>
      </c>
      <c r="E18" s="51">
        <f>IF(C18="","",C18-M18)</f>
        <v>-4</v>
      </c>
      <c r="F18" s="51">
        <f t="shared" si="22"/>
        <v>0</v>
      </c>
      <c r="G18" s="51">
        <f t="shared" si="23"/>
        <v>0</v>
      </c>
      <c r="H18" s="51">
        <f t="shared" si="24"/>
        <v>1</v>
      </c>
      <c r="I18" s="5">
        <f t="shared" si="3"/>
        <v>1</v>
      </c>
      <c r="J18" s="12">
        <f t="shared" si="4"/>
        <v>996016005</v>
      </c>
      <c r="K18" s="23" t="s">
        <v>15</v>
      </c>
      <c r="L18" s="33" t="s">
        <v>117</v>
      </c>
      <c r="M18" s="26">
        <f t="shared" si="31"/>
        <v>20</v>
      </c>
      <c r="N18" s="53">
        <f t="shared" si="25"/>
        <v>6</v>
      </c>
      <c r="O18" s="48">
        <f t="shared" si="26"/>
        <v>4</v>
      </c>
      <c r="P18" s="48">
        <f t="shared" si="27"/>
        <v>1</v>
      </c>
      <c r="Q18" s="48">
        <f t="shared" si="28"/>
        <v>0</v>
      </c>
      <c r="R18" s="48">
        <f t="shared" si="29"/>
        <v>0</v>
      </c>
      <c r="S18" s="49"/>
      <c r="T18" s="48">
        <f t="shared" si="30"/>
        <v>4020006</v>
      </c>
      <c r="U18" s="55"/>
    </row>
    <row r="19" spans="1:21" ht="10.5" customHeight="1" thickBot="1">
      <c r="A19" s="1"/>
      <c r="B19" s="30"/>
      <c r="C19" s="30"/>
      <c r="I19" s="5" t="str">
        <f t="shared" si="3"/>
        <v/>
      </c>
      <c r="J19" s="12">
        <f t="shared" si="4"/>
        <v>0</v>
      </c>
      <c r="M19" s="30"/>
      <c r="N19" s="16"/>
      <c r="O19" s="48"/>
      <c r="P19" s="48"/>
      <c r="Q19" s="48"/>
      <c r="R19" s="48"/>
      <c r="S19" s="49"/>
      <c r="T19" s="55"/>
      <c r="U19" s="55"/>
    </row>
    <row r="20" spans="1:21" s="2" customFormat="1" ht="20.25" customHeight="1">
      <c r="A20" s="27"/>
      <c r="B20" s="31" t="s">
        <v>3</v>
      </c>
      <c r="C20" s="28" t="s">
        <v>4</v>
      </c>
      <c r="D20" s="17" t="s">
        <v>23</v>
      </c>
      <c r="E20" s="17" t="s">
        <v>6</v>
      </c>
      <c r="F20" s="17" t="s">
        <v>7</v>
      </c>
      <c r="G20" s="17" t="s">
        <v>8</v>
      </c>
      <c r="H20" s="17" t="s">
        <v>9</v>
      </c>
      <c r="I20" s="5" t="e">
        <f t="shared" si="3"/>
        <v>#VALUE!</v>
      </c>
      <c r="J20" s="12" t="e">
        <f t="shared" si="4"/>
        <v>#VALUE!</v>
      </c>
      <c r="K20" s="36"/>
      <c r="L20" s="35" t="s">
        <v>12</v>
      </c>
      <c r="M20" s="28" t="s">
        <v>4</v>
      </c>
      <c r="N20" s="18" t="s">
        <v>23</v>
      </c>
      <c r="O20" s="49" t="s">
        <v>6</v>
      </c>
      <c r="P20" s="49" t="s">
        <v>7</v>
      </c>
      <c r="Q20" s="49" t="s">
        <v>8</v>
      </c>
      <c r="R20" s="49" t="s">
        <v>9</v>
      </c>
      <c r="S20" s="49"/>
      <c r="T20" s="54"/>
      <c r="U20" s="54"/>
    </row>
    <row r="21" spans="1:21" ht="20.25" customHeight="1">
      <c r="A21" s="78" t="s">
        <v>27</v>
      </c>
      <c r="B21" s="32" t="s">
        <v>118</v>
      </c>
      <c r="C21" s="25">
        <v>10</v>
      </c>
      <c r="D21" s="13">
        <v>3</v>
      </c>
      <c r="E21" s="15">
        <f>IF(C21="","",C21-M21)</f>
        <v>-16</v>
      </c>
      <c r="F21" s="15">
        <f>IF(C21="","",IF(C21&gt;18,1,0))</f>
        <v>0</v>
      </c>
      <c r="G21" s="15">
        <f>IF(C21="","",IF(C21=18,1,0))</f>
        <v>0</v>
      </c>
      <c r="H21" s="15">
        <f>IF(C21="","",IF(C21&lt;18,1,0))</f>
        <v>1</v>
      </c>
      <c r="I21" s="5">
        <f t="shared" si="3"/>
        <v>1</v>
      </c>
      <c r="J21" s="12">
        <f t="shared" si="4"/>
        <v>984010003</v>
      </c>
      <c r="K21" s="22" t="s">
        <v>15</v>
      </c>
      <c r="L21" s="32" t="s">
        <v>114</v>
      </c>
      <c r="M21" s="25">
        <f>IF(C21="","",36-C21)</f>
        <v>26</v>
      </c>
      <c r="N21" s="50">
        <f>IF(D21="","",11-D21)</f>
        <v>8</v>
      </c>
      <c r="O21" s="48">
        <f>IF(M21="","",M21-C21)</f>
        <v>16</v>
      </c>
      <c r="P21" s="48">
        <f>IF(C21="","",IF(C21&lt;18,1,0))</f>
        <v>1</v>
      </c>
      <c r="Q21" s="48">
        <f>IF(C21="","",IF(C21=18,1,0))</f>
        <v>0</v>
      </c>
      <c r="R21" s="48">
        <f>IF(C21="","",IF(C21&gt;18,1,0))</f>
        <v>0</v>
      </c>
      <c r="S21" s="49"/>
      <c r="T21" s="48">
        <f>IF(N21="","",N21+M21*1000+O21*1000000+S21*1000000000)</f>
        <v>16026008</v>
      </c>
      <c r="U21" s="55"/>
    </row>
    <row r="22" spans="1:21" ht="20.25" customHeight="1">
      <c r="A22" s="79" t="s">
        <v>25</v>
      </c>
      <c r="B22" s="32" t="s">
        <v>116</v>
      </c>
      <c r="C22" s="25">
        <v>0</v>
      </c>
      <c r="D22" s="13">
        <v>0</v>
      </c>
      <c r="E22" s="15">
        <f>IF(C22="","",C22-M22)</f>
        <v>-36</v>
      </c>
      <c r="F22" s="15">
        <f t="shared" ref="F22:F24" si="32">IF(C22="","",IF(C22&gt;18,1,0))</f>
        <v>0</v>
      </c>
      <c r="G22" s="15">
        <f t="shared" ref="G22:G24" si="33">IF(C22="","",IF(C22=18,1,0))</f>
        <v>0</v>
      </c>
      <c r="H22" s="15">
        <f t="shared" ref="H22:H24" si="34">IF(C22="","",IF(C22&lt;18,1,0))</f>
        <v>1</v>
      </c>
      <c r="I22" s="5">
        <f t="shared" si="3"/>
        <v>1</v>
      </c>
      <c r="J22" s="12">
        <f t="shared" si="4"/>
        <v>964000000</v>
      </c>
      <c r="K22" s="22" t="s">
        <v>15</v>
      </c>
      <c r="L22" s="32" t="s">
        <v>113</v>
      </c>
      <c r="M22" s="25">
        <f t="shared" ref="M22:M24" si="35">IF(C22="","",36-C22)</f>
        <v>36</v>
      </c>
      <c r="N22" s="50">
        <f t="shared" ref="N22:N24" si="36">IF(D22="","",11-D22)</f>
        <v>11</v>
      </c>
      <c r="O22" s="48">
        <f t="shared" ref="O22:O24" si="37">IF(M22="","",M22-C22)</f>
        <v>36</v>
      </c>
      <c r="P22" s="48">
        <f t="shared" ref="P22:P24" si="38">IF(C22="","",IF(C22&lt;18,1,0))</f>
        <v>1</v>
      </c>
      <c r="Q22" s="48">
        <f t="shared" ref="Q22:Q24" si="39">IF(C22="","",IF(C22=18,1,0))</f>
        <v>0</v>
      </c>
      <c r="R22" s="48">
        <f t="shared" ref="R22:R24" si="40">IF(C22="","",IF(C22&gt;18,1,0))</f>
        <v>0</v>
      </c>
      <c r="S22" s="49"/>
      <c r="T22" s="48">
        <f t="shared" ref="T22:T24" si="41">IF(N22="","",N22+M22*1000+O22*1000000+S22*1000000000)</f>
        <v>36036011</v>
      </c>
      <c r="U22" s="55"/>
    </row>
    <row r="23" spans="1:21" ht="20.25" customHeight="1">
      <c r="A23" s="79" t="s">
        <v>25</v>
      </c>
      <c r="B23" s="32" t="s">
        <v>117</v>
      </c>
      <c r="C23" s="25">
        <v>30</v>
      </c>
      <c r="D23" s="13">
        <v>9</v>
      </c>
      <c r="E23" s="15">
        <f>IF(C23="","",C23-M23)</f>
        <v>24</v>
      </c>
      <c r="F23" s="15">
        <f t="shared" si="32"/>
        <v>1</v>
      </c>
      <c r="G23" s="15">
        <f t="shared" si="33"/>
        <v>0</v>
      </c>
      <c r="H23" s="15">
        <f t="shared" si="34"/>
        <v>0</v>
      </c>
      <c r="I23" s="5">
        <f t="shared" si="3"/>
        <v>3</v>
      </c>
      <c r="J23" s="12">
        <f t="shared" si="4"/>
        <v>3024030009</v>
      </c>
      <c r="K23" s="22" t="s">
        <v>15</v>
      </c>
      <c r="L23" s="32" t="s">
        <v>119</v>
      </c>
      <c r="M23" s="25">
        <f t="shared" si="35"/>
        <v>6</v>
      </c>
      <c r="N23" s="50">
        <f t="shared" si="36"/>
        <v>2</v>
      </c>
      <c r="O23" s="48">
        <f t="shared" si="37"/>
        <v>-24</v>
      </c>
      <c r="P23" s="48">
        <f t="shared" si="38"/>
        <v>0</v>
      </c>
      <c r="Q23" s="48">
        <f t="shared" si="39"/>
        <v>0</v>
      </c>
      <c r="R23" s="48">
        <f t="shared" si="40"/>
        <v>1</v>
      </c>
      <c r="S23" s="49"/>
      <c r="T23" s="48">
        <f t="shared" si="41"/>
        <v>-23993998</v>
      </c>
      <c r="U23" s="55"/>
    </row>
    <row r="24" spans="1:21" ht="20.25" customHeight="1" thickBot="1">
      <c r="A24" s="80" t="s">
        <v>25</v>
      </c>
      <c r="B24" s="33" t="s">
        <v>120</v>
      </c>
      <c r="C24" s="26">
        <v>26</v>
      </c>
      <c r="D24" s="14">
        <v>8</v>
      </c>
      <c r="E24" s="51">
        <f>IF(C24="","",C24-M24)</f>
        <v>16</v>
      </c>
      <c r="F24" s="51">
        <f t="shared" si="32"/>
        <v>1</v>
      </c>
      <c r="G24" s="51">
        <f t="shared" si="33"/>
        <v>0</v>
      </c>
      <c r="H24" s="51">
        <f t="shared" si="34"/>
        <v>0</v>
      </c>
      <c r="I24" s="5">
        <f t="shared" si="3"/>
        <v>3</v>
      </c>
      <c r="J24" s="12">
        <f t="shared" si="4"/>
        <v>3016026008</v>
      </c>
      <c r="K24" s="23" t="s">
        <v>15</v>
      </c>
      <c r="L24" s="33" t="s">
        <v>115</v>
      </c>
      <c r="M24" s="26">
        <f t="shared" si="35"/>
        <v>10</v>
      </c>
      <c r="N24" s="53">
        <f t="shared" si="36"/>
        <v>3</v>
      </c>
      <c r="O24" s="48">
        <f t="shared" si="37"/>
        <v>-16</v>
      </c>
      <c r="P24" s="48">
        <f t="shared" si="38"/>
        <v>0</v>
      </c>
      <c r="Q24" s="48">
        <f t="shared" si="39"/>
        <v>0</v>
      </c>
      <c r="R24" s="48">
        <f t="shared" si="40"/>
        <v>1</v>
      </c>
      <c r="S24" s="49"/>
      <c r="T24" s="48">
        <f t="shared" si="41"/>
        <v>-15989997</v>
      </c>
      <c r="U24" s="55"/>
    </row>
    <row r="25" spans="1:21" ht="9" customHeight="1" thickBot="1">
      <c r="A25" s="1"/>
      <c r="B25" s="30"/>
      <c r="D25" s="72"/>
      <c r="E25" s="73"/>
      <c r="F25" s="73"/>
      <c r="G25" s="73"/>
      <c r="H25" s="73"/>
      <c r="I25" s="74" t="str">
        <f t="shared" si="3"/>
        <v/>
      </c>
      <c r="J25" s="75">
        <f t="shared" si="4"/>
        <v>0</v>
      </c>
      <c r="K25" s="76"/>
      <c r="L25" s="77"/>
      <c r="N25" s="16"/>
      <c r="O25" s="48"/>
      <c r="P25" s="48"/>
      <c r="Q25" s="48"/>
      <c r="R25" s="48"/>
      <c r="S25" s="49"/>
      <c r="T25" s="55"/>
      <c r="U25" s="55"/>
    </row>
    <row r="26" spans="1:21" s="2" customFormat="1" ht="20.25" customHeight="1">
      <c r="A26" s="27"/>
      <c r="B26" s="31" t="s">
        <v>3</v>
      </c>
      <c r="C26" s="28" t="s">
        <v>4</v>
      </c>
      <c r="D26" s="17" t="s">
        <v>23</v>
      </c>
      <c r="E26" s="17" t="s">
        <v>6</v>
      </c>
      <c r="F26" s="17" t="s">
        <v>7</v>
      </c>
      <c r="G26" s="17" t="s">
        <v>8</v>
      </c>
      <c r="H26" s="17" t="s">
        <v>9</v>
      </c>
      <c r="I26" s="5" t="e">
        <f t="shared" si="3"/>
        <v>#VALUE!</v>
      </c>
      <c r="J26" s="12" t="e">
        <f t="shared" si="4"/>
        <v>#VALUE!</v>
      </c>
      <c r="K26" s="36"/>
      <c r="L26" s="35" t="s">
        <v>12</v>
      </c>
      <c r="M26" s="28" t="s">
        <v>4</v>
      </c>
      <c r="N26" s="18" t="s">
        <v>23</v>
      </c>
      <c r="O26" s="49" t="s">
        <v>6</v>
      </c>
      <c r="P26" s="49" t="s">
        <v>7</v>
      </c>
      <c r="Q26" s="49" t="s">
        <v>8</v>
      </c>
      <c r="R26" s="49" t="s">
        <v>9</v>
      </c>
      <c r="S26" s="49"/>
      <c r="T26" s="54"/>
      <c r="U26" s="54"/>
    </row>
    <row r="27" spans="1:21" ht="20.25" customHeight="1">
      <c r="A27" s="78" t="s">
        <v>28</v>
      </c>
      <c r="B27" s="32" t="s">
        <v>114</v>
      </c>
      <c r="C27" s="25">
        <v>24</v>
      </c>
      <c r="D27" s="13">
        <v>8</v>
      </c>
      <c r="E27" s="15">
        <f>IF(C27="","",C27-M27)</f>
        <v>12</v>
      </c>
      <c r="F27" s="15">
        <f>IF(C27="","",IF(C27&gt;18,1,0))</f>
        <v>1</v>
      </c>
      <c r="G27" s="15">
        <f>IF(C27="","",IF(C27=18,1,0))</f>
        <v>0</v>
      </c>
      <c r="H27" s="15">
        <f>IF(C27="","",IF(C27&lt;18,1,0))</f>
        <v>0</v>
      </c>
      <c r="I27" s="5">
        <f t="shared" si="3"/>
        <v>3</v>
      </c>
      <c r="J27" s="12">
        <f t="shared" si="4"/>
        <v>3012024008</v>
      </c>
      <c r="K27" s="22" t="s">
        <v>15</v>
      </c>
      <c r="L27" s="32" t="s">
        <v>116</v>
      </c>
      <c r="M27" s="25">
        <f>IF(C27="","",36-C27)</f>
        <v>12</v>
      </c>
      <c r="N27" s="50">
        <f>IF(D27="","",11-D27)</f>
        <v>3</v>
      </c>
      <c r="O27" s="48">
        <f>IF(M27="","",M27-C27)</f>
        <v>-12</v>
      </c>
      <c r="P27" s="48">
        <f>IF(C27="","",IF(C27&lt;18,1,0))</f>
        <v>0</v>
      </c>
      <c r="Q27" s="48">
        <f>IF(C27="","",IF(C27=18,1,0))</f>
        <v>0</v>
      </c>
      <c r="R27" s="48">
        <f>IF(C27="","",IF(C27&gt;18,1,0))</f>
        <v>1</v>
      </c>
      <c r="S27" s="49"/>
      <c r="T27" s="48">
        <f>IF(N27="","",N27+M27*1000+O27*1000000+S27*1000000000)</f>
        <v>-11987997</v>
      </c>
      <c r="U27" s="55"/>
    </row>
    <row r="28" spans="1:21" ht="20.25" customHeight="1">
      <c r="A28" s="79" t="s">
        <v>25</v>
      </c>
      <c r="B28" s="32" t="s">
        <v>120</v>
      </c>
      <c r="C28" s="25">
        <v>22</v>
      </c>
      <c r="D28" s="13">
        <v>7</v>
      </c>
      <c r="E28" s="15">
        <f>IF(C28="","",C28-M28)</f>
        <v>8</v>
      </c>
      <c r="F28" s="15">
        <f t="shared" ref="F28:F30" si="42">IF(C28="","",IF(C28&gt;18,1,0))</f>
        <v>1</v>
      </c>
      <c r="G28" s="15">
        <f t="shared" ref="G28:G30" si="43">IF(C28="","",IF(C28=18,1,0))</f>
        <v>0</v>
      </c>
      <c r="H28" s="15">
        <f t="shared" ref="H28:H30" si="44">IF(C28="","",IF(C28&lt;18,1,0))</f>
        <v>0</v>
      </c>
      <c r="I28" s="5">
        <f t="shared" si="3"/>
        <v>3</v>
      </c>
      <c r="J28" s="12">
        <f t="shared" si="4"/>
        <v>3008022007</v>
      </c>
      <c r="K28" s="22" t="s">
        <v>15</v>
      </c>
      <c r="L28" s="32" t="s">
        <v>118</v>
      </c>
      <c r="M28" s="25">
        <f t="shared" ref="M28:M30" si="45">IF(C28="","",36-C28)</f>
        <v>14</v>
      </c>
      <c r="N28" s="50">
        <f t="shared" ref="N28:N30" si="46">IF(D28="","",11-D28)</f>
        <v>4</v>
      </c>
      <c r="O28" s="48">
        <f t="shared" ref="O28:O30" si="47">IF(M28="","",M28-C28)</f>
        <v>-8</v>
      </c>
      <c r="P28" s="48">
        <f t="shared" ref="P28:P30" si="48">IF(C28="","",IF(C28&lt;18,1,0))</f>
        <v>0</v>
      </c>
      <c r="Q28" s="48">
        <f t="shared" ref="Q28:Q30" si="49">IF(C28="","",IF(C28=18,1,0))</f>
        <v>0</v>
      </c>
      <c r="R28" s="48">
        <f t="shared" ref="R28:R30" si="50">IF(C28="","",IF(C28&gt;18,1,0))</f>
        <v>1</v>
      </c>
      <c r="S28" s="49"/>
      <c r="T28" s="48">
        <f t="shared" ref="T28:T30" si="51">IF(N28="","",N28+M28*1000+O28*1000000+S28*1000000000)</f>
        <v>-7985996</v>
      </c>
      <c r="U28" s="55"/>
    </row>
    <row r="29" spans="1:21" ht="20.25" customHeight="1">
      <c r="A29" s="79" t="s">
        <v>25</v>
      </c>
      <c r="B29" s="32" t="s">
        <v>115</v>
      </c>
      <c r="C29" s="25">
        <v>18</v>
      </c>
      <c r="D29" s="13">
        <v>5</v>
      </c>
      <c r="E29" s="15">
        <f>IF(C29="","",C29-M29)</f>
        <v>0</v>
      </c>
      <c r="F29" s="15">
        <f t="shared" si="42"/>
        <v>0</v>
      </c>
      <c r="G29" s="15">
        <f t="shared" si="43"/>
        <v>1</v>
      </c>
      <c r="H29" s="15">
        <f t="shared" si="44"/>
        <v>0</v>
      </c>
      <c r="I29" s="5">
        <f t="shared" si="3"/>
        <v>2</v>
      </c>
      <c r="J29" s="12">
        <f t="shared" si="4"/>
        <v>2000018005</v>
      </c>
      <c r="K29" s="22" t="s">
        <v>15</v>
      </c>
      <c r="L29" s="32" t="s">
        <v>119</v>
      </c>
      <c r="M29" s="25">
        <f t="shared" si="45"/>
        <v>18</v>
      </c>
      <c r="N29" s="50">
        <f t="shared" si="46"/>
        <v>6</v>
      </c>
      <c r="O29" s="48">
        <f t="shared" si="47"/>
        <v>0</v>
      </c>
      <c r="P29" s="48">
        <f t="shared" si="48"/>
        <v>0</v>
      </c>
      <c r="Q29" s="48">
        <f t="shared" si="49"/>
        <v>1</v>
      </c>
      <c r="R29" s="48">
        <f t="shared" si="50"/>
        <v>0</v>
      </c>
      <c r="S29" s="49"/>
      <c r="T29" s="48">
        <f t="shared" si="51"/>
        <v>18006</v>
      </c>
      <c r="U29" s="55"/>
    </row>
    <row r="30" spans="1:21" ht="20.25" customHeight="1" thickBot="1">
      <c r="A30" s="80" t="s">
        <v>25</v>
      </c>
      <c r="B30" s="33" t="s">
        <v>113</v>
      </c>
      <c r="C30" s="26">
        <v>2</v>
      </c>
      <c r="D30" s="14">
        <v>1</v>
      </c>
      <c r="E30" s="51">
        <f>IF(C30="","",C30-M30)</f>
        <v>-32</v>
      </c>
      <c r="F30" s="51">
        <f t="shared" si="42"/>
        <v>0</v>
      </c>
      <c r="G30" s="51">
        <f t="shared" si="43"/>
        <v>0</v>
      </c>
      <c r="H30" s="51">
        <f t="shared" si="44"/>
        <v>1</v>
      </c>
      <c r="I30" s="5">
        <f t="shared" si="3"/>
        <v>1</v>
      </c>
      <c r="J30" s="12">
        <f t="shared" si="4"/>
        <v>968002001</v>
      </c>
      <c r="K30" s="23" t="s">
        <v>15</v>
      </c>
      <c r="L30" s="33" t="s">
        <v>117</v>
      </c>
      <c r="M30" s="26">
        <f t="shared" si="45"/>
        <v>34</v>
      </c>
      <c r="N30" s="53">
        <f t="shared" si="46"/>
        <v>10</v>
      </c>
      <c r="O30" s="48">
        <f t="shared" si="47"/>
        <v>32</v>
      </c>
      <c r="P30" s="48">
        <f t="shared" si="48"/>
        <v>1</v>
      </c>
      <c r="Q30" s="48">
        <f t="shared" si="49"/>
        <v>0</v>
      </c>
      <c r="R30" s="48">
        <f t="shared" si="50"/>
        <v>0</v>
      </c>
      <c r="S30" s="49"/>
      <c r="T30" s="48">
        <f t="shared" si="51"/>
        <v>32034010</v>
      </c>
      <c r="U30" s="55"/>
    </row>
    <row r="31" spans="1:21" ht="8.25" customHeight="1" thickBot="1">
      <c r="A31" s="1"/>
      <c r="B31" s="30"/>
      <c r="C31" s="30"/>
      <c r="I31" s="5" t="str">
        <f t="shared" si="3"/>
        <v/>
      </c>
      <c r="J31" s="12">
        <f t="shared" si="4"/>
        <v>0</v>
      </c>
      <c r="M31" s="30"/>
      <c r="N31" s="16"/>
      <c r="O31" s="48"/>
      <c r="P31" s="48"/>
      <c r="Q31" s="48"/>
      <c r="R31" s="48"/>
      <c r="S31" s="49"/>
      <c r="T31" s="54"/>
      <c r="U31" s="55"/>
    </row>
    <row r="32" spans="1:21" s="2" customFormat="1" ht="20.25" customHeight="1">
      <c r="A32" s="27"/>
      <c r="B32" s="31" t="s">
        <v>3</v>
      </c>
      <c r="C32" s="28" t="s">
        <v>4</v>
      </c>
      <c r="D32" s="17" t="s">
        <v>23</v>
      </c>
      <c r="E32" s="17" t="s">
        <v>6</v>
      </c>
      <c r="F32" s="17" t="s">
        <v>7</v>
      </c>
      <c r="G32" s="17" t="s">
        <v>8</v>
      </c>
      <c r="H32" s="17" t="s">
        <v>9</v>
      </c>
      <c r="I32" s="5" t="e">
        <f t="shared" si="3"/>
        <v>#VALUE!</v>
      </c>
      <c r="J32" s="12" t="e">
        <f t="shared" si="4"/>
        <v>#VALUE!</v>
      </c>
      <c r="K32" s="36"/>
      <c r="L32" s="35" t="s">
        <v>12</v>
      </c>
      <c r="M32" s="28" t="s">
        <v>4</v>
      </c>
      <c r="N32" s="18" t="s">
        <v>23</v>
      </c>
      <c r="O32" s="49" t="s">
        <v>6</v>
      </c>
      <c r="P32" s="49" t="s">
        <v>7</v>
      </c>
      <c r="Q32" s="49" t="s">
        <v>8</v>
      </c>
      <c r="R32" s="49" t="s">
        <v>9</v>
      </c>
      <c r="S32" s="49"/>
      <c r="T32" s="54"/>
      <c r="U32" s="54"/>
    </row>
    <row r="33" spans="1:21" ht="20.25" customHeight="1">
      <c r="A33" s="78" t="s">
        <v>29</v>
      </c>
      <c r="B33" s="32" t="s">
        <v>117</v>
      </c>
      <c r="C33" s="25" t="str">
        <f>""</f>
        <v/>
      </c>
      <c r="D33" s="13"/>
      <c r="E33" s="15" t="str">
        <f>IF(C33="","",C33-M33)</f>
        <v/>
      </c>
      <c r="F33" s="15" t="str">
        <f>IF(C33="","",IF(C33&gt;18,1,0))</f>
        <v/>
      </c>
      <c r="G33" s="15" t="str">
        <f>IF(C33="","",IF(C33=18,1,0))</f>
        <v/>
      </c>
      <c r="H33" s="15" t="str">
        <f>IF(C33="","",IF(C33&lt;18,1,0))</f>
        <v/>
      </c>
      <c r="I33" s="5" t="str">
        <f t="shared" si="3"/>
        <v/>
      </c>
      <c r="J33" s="12">
        <f t="shared" si="4"/>
        <v>0</v>
      </c>
      <c r="K33" s="22" t="s">
        <v>15</v>
      </c>
      <c r="L33" s="32" t="s">
        <v>114</v>
      </c>
      <c r="M33" s="25" t="str">
        <f>IF(C33="","",36-C33)</f>
        <v/>
      </c>
      <c r="N33" s="50" t="str">
        <f>IF(D33="","",11-D33)</f>
        <v/>
      </c>
      <c r="O33" s="48" t="str">
        <f>IF(M33="","",M33-C33)</f>
        <v/>
      </c>
      <c r="P33" s="48" t="str">
        <f>IF(C33="","",IF(C33&lt;18,1,0))</f>
        <v/>
      </c>
      <c r="Q33" s="48" t="str">
        <f>IF(C33="","",IF(C33=18,1,0))</f>
        <v/>
      </c>
      <c r="R33" s="48" t="str">
        <f>IF(C33="","",IF(C33&gt;18,1,0))</f>
        <v/>
      </c>
      <c r="S33" s="49"/>
      <c r="T33" s="48" t="str">
        <f>IF(N33="","",N33+M33*1000+O33*1000000+S33*1000000000)</f>
        <v/>
      </c>
      <c r="U33" s="55"/>
    </row>
    <row r="34" spans="1:21" ht="20.25" customHeight="1">
      <c r="A34" s="79" t="s">
        <v>25</v>
      </c>
      <c r="B34" s="32" t="s">
        <v>119</v>
      </c>
      <c r="C34" s="25" t="str">
        <f>""</f>
        <v/>
      </c>
      <c r="D34" s="13"/>
      <c r="E34" s="15" t="str">
        <f>IF(C34="","",C34-M34)</f>
        <v/>
      </c>
      <c r="F34" s="15" t="str">
        <f t="shared" ref="F34:F36" si="52">IF(C34="","",IF(C34&gt;18,1,0))</f>
        <v/>
      </c>
      <c r="G34" s="15" t="str">
        <f t="shared" ref="G34:G36" si="53">IF(C34="","",IF(C34=18,1,0))</f>
        <v/>
      </c>
      <c r="H34" s="15" t="str">
        <f t="shared" ref="H34:H36" si="54">IF(C34="","",IF(C34&lt;18,1,0))</f>
        <v/>
      </c>
      <c r="I34" s="5" t="str">
        <f t="shared" si="3"/>
        <v/>
      </c>
      <c r="J34" s="12">
        <f t="shared" si="4"/>
        <v>0</v>
      </c>
      <c r="K34" s="22" t="s">
        <v>15</v>
      </c>
      <c r="L34" s="32" t="s">
        <v>113</v>
      </c>
      <c r="M34" s="25" t="str">
        <f t="shared" ref="M34:M36" si="55">IF(C34="","",36-C34)</f>
        <v/>
      </c>
      <c r="N34" s="50" t="str">
        <f t="shared" ref="N34:N36" si="56">IF(D34="","",11-D34)</f>
        <v/>
      </c>
      <c r="O34" s="48" t="str">
        <f t="shared" ref="O34:O36" si="57">IF(M34="","",M34-C34)</f>
        <v/>
      </c>
      <c r="P34" s="48" t="str">
        <f t="shared" ref="P34:P36" si="58">IF(C34="","",IF(C34&lt;18,1,0))</f>
        <v/>
      </c>
      <c r="Q34" s="48" t="str">
        <f t="shared" ref="Q34:Q36" si="59">IF(C34="","",IF(C34=18,1,0))</f>
        <v/>
      </c>
      <c r="R34" s="48" t="str">
        <f t="shared" ref="R34:R36" si="60">IF(C34="","",IF(C34&gt;18,1,0))</f>
        <v/>
      </c>
      <c r="S34" s="49"/>
      <c r="T34" s="48" t="str">
        <f t="shared" ref="T34:T36" si="61">IF(N34="","",N34+M34*1000+O34*1000000+S34*1000000000)</f>
        <v/>
      </c>
      <c r="U34" s="55"/>
    </row>
    <row r="35" spans="1:21" ht="20.25" customHeight="1">
      <c r="A35" s="79" t="s">
        <v>25</v>
      </c>
      <c r="B35" s="32" t="s">
        <v>115</v>
      </c>
      <c r="C35" s="25" t="str">
        <f>""</f>
        <v/>
      </c>
      <c r="D35" s="13"/>
      <c r="E35" s="15" t="str">
        <f>IF(C35="","",C35-M35)</f>
        <v/>
      </c>
      <c r="F35" s="15" t="str">
        <f t="shared" si="52"/>
        <v/>
      </c>
      <c r="G35" s="15" t="str">
        <f t="shared" si="53"/>
        <v/>
      </c>
      <c r="H35" s="15" t="str">
        <f t="shared" si="54"/>
        <v/>
      </c>
      <c r="I35" s="5" t="str">
        <f t="shared" si="3"/>
        <v/>
      </c>
      <c r="J35" s="12">
        <f t="shared" si="4"/>
        <v>0</v>
      </c>
      <c r="K35" s="22" t="s">
        <v>15</v>
      </c>
      <c r="L35" s="32" t="s">
        <v>118</v>
      </c>
      <c r="M35" s="25" t="str">
        <f t="shared" si="55"/>
        <v/>
      </c>
      <c r="N35" s="50" t="str">
        <f t="shared" si="56"/>
        <v/>
      </c>
      <c r="O35" s="48" t="str">
        <f t="shared" si="57"/>
        <v/>
      </c>
      <c r="P35" s="48" t="str">
        <f t="shared" si="58"/>
        <v/>
      </c>
      <c r="Q35" s="48" t="str">
        <f t="shared" si="59"/>
        <v/>
      </c>
      <c r="R35" s="48" t="str">
        <f t="shared" si="60"/>
        <v/>
      </c>
      <c r="S35" s="49"/>
      <c r="T35" s="48" t="str">
        <f t="shared" si="61"/>
        <v/>
      </c>
      <c r="U35" s="55"/>
    </row>
    <row r="36" spans="1:21" ht="20.25" customHeight="1" thickBot="1">
      <c r="A36" s="80" t="s">
        <v>25</v>
      </c>
      <c r="B36" s="33" t="s">
        <v>116</v>
      </c>
      <c r="C36" s="26" t="str">
        <f>""</f>
        <v/>
      </c>
      <c r="D36" s="14"/>
      <c r="E36" s="51" t="str">
        <f>IF(C36="","",C36-M36)</f>
        <v/>
      </c>
      <c r="F36" s="51" t="str">
        <f t="shared" si="52"/>
        <v/>
      </c>
      <c r="G36" s="51" t="str">
        <f t="shared" si="53"/>
        <v/>
      </c>
      <c r="H36" s="51" t="str">
        <f t="shared" si="54"/>
        <v/>
      </c>
      <c r="I36" s="5" t="str">
        <f t="shared" si="3"/>
        <v/>
      </c>
      <c r="J36" s="12">
        <f t="shared" si="4"/>
        <v>0</v>
      </c>
      <c r="K36" s="23" t="s">
        <v>15</v>
      </c>
      <c r="L36" s="33" t="s">
        <v>120</v>
      </c>
      <c r="M36" s="26" t="str">
        <f t="shared" si="55"/>
        <v/>
      </c>
      <c r="N36" s="53" t="str">
        <f t="shared" si="56"/>
        <v/>
      </c>
      <c r="O36" s="48" t="str">
        <f t="shared" si="57"/>
        <v/>
      </c>
      <c r="P36" s="48" t="str">
        <f t="shared" si="58"/>
        <v/>
      </c>
      <c r="Q36" s="48" t="str">
        <f t="shared" si="59"/>
        <v/>
      </c>
      <c r="R36" s="48" t="str">
        <f t="shared" si="60"/>
        <v/>
      </c>
      <c r="S36" s="49"/>
      <c r="T36" s="48" t="str">
        <f t="shared" si="61"/>
        <v/>
      </c>
      <c r="U36" s="55"/>
    </row>
    <row r="37" spans="1:21" ht="9.75" customHeight="1" thickBot="1">
      <c r="A37" s="1"/>
      <c r="B37" s="30"/>
      <c r="C37" s="30"/>
      <c r="E37" s="16"/>
      <c r="F37" s="16"/>
      <c r="G37" s="16"/>
      <c r="H37" s="16"/>
      <c r="I37" s="5" t="str">
        <f t="shared" si="3"/>
        <v/>
      </c>
      <c r="J37" s="12">
        <f t="shared" si="4"/>
        <v>0</v>
      </c>
      <c r="K37" s="22"/>
      <c r="L37" s="30"/>
      <c r="M37" s="30"/>
      <c r="N37" s="16"/>
      <c r="O37" s="48"/>
      <c r="P37" s="48"/>
      <c r="Q37" s="48"/>
      <c r="R37" s="48"/>
      <c r="S37" s="49"/>
      <c r="T37" s="55"/>
      <c r="U37" s="55"/>
    </row>
    <row r="38" spans="1:21" s="2" customFormat="1" ht="20.25" customHeight="1">
      <c r="A38" s="27"/>
      <c r="B38" s="31" t="s">
        <v>3</v>
      </c>
      <c r="C38" s="28" t="s">
        <v>4</v>
      </c>
      <c r="D38" s="17" t="s">
        <v>23</v>
      </c>
      <c r="E38" s="17" t="s">
        <v>6</v>
      </c>
      <c r="F38" s="17" t="s">
        <v>7</v>
      </c>
      <c r="G38" s="17" t="s">
        <v>8</v>
      </c>
      <c r="H38" s="17" t="s">
        <v>9</v>
      </c>
      <c r="I38" s="5" t="e">
        <f t="shared" si="3"/>
        <v>#VALUE!</v>
      </c>
      <c r="J38" s="12" t="e">
        <f t="shared" si="4"/>
        <v>#VALUE!</v>
      </c>
      <c r="K38" s="36"/>
      <c r="L38" s="35" t="s">
        <v>12</v>
      </c>
      <c r="M38" s="28" t="s">
        <v>4</v>
      </c>
      <c r="N38" s="18" t="s">
        <v>23</v>
      </c>
      <c r="O38" s="49" t="s">
        <v>6</v>
      </c>
      <c r="P38" s="49" t="s">
        <v>7</v>
      </c>
      <c r="Q38" s="49" t="s">
        <v>8</v>
      </c>
      <c r="R38" s="49" t="s">
        <v>9</v>
      </c>
      <c r="S38" s="49"/>
      <c r="T38" s="54"/>
      <c r="U38" s="54"/>
    </row>
    <row r="39" spans="1:21" ht="20.25" customHeight="1">
      <c r="A39" s="78" t="s">
        <v>30</v>
      </c>
      <c r="B39" s="32" t="s">
        <v>118</v>
      </c>
      <c r="C39" s="25" t="str">
        <f>""</f>
        <v/>
      </c>
      <c r="D39" s="13"/>
      <c r="E39" s="15" t="str">
        <f>IF(C39="","",C39-M39)</f>
        <v/>
      </c>
      <c r="F39" s="15" t="str">
        <f>IF(C39="","",IF(C39&gt;18,1,0))</f>
        <v/>
      </c>
      <c r="G39" s="15" t="str">
        <f>IF(C39="","",IF(C39=18,1,0))</f>
        <v/>
      </c>
      <c r="H39" s="15" t="str">
        <f>IF(C39="","",IF(C39&lt;18,1,0))</f>
        <v/>
      </c>
      <c r="I39" s="5" t="str">
        <f t="shared" si="3"/>
        <v/>
      </c>
      <c r="J39" s="12">
        <f t="shared" si="4"/>
        <v>0</v>
      </c>
      <c r="K39" s="22" t="s">
        <v>15</v>
      </c>
      <c r="L39" s="32" t="s">
        <v>116</v>
      </c>
      <c r="M39" s="25" t="str">
        <f>IF(C39="","",36-C39)</f>
        <v/>
      </c>
      <c r="N39" s="50" t="str">
        <f>IF(D39="","",11-D39)</f>
        <v/>
      </c>
      <c r="O39" s="48" t="str">
        <f>IF(M39="","",M39-C39)</f>
        <v/>
      </c>
      <c r="P39" s="48" t="str">
        <f>IF(C39="","",IF(C39&lt;18,1,0))</f>
        <v/>
      </c>
      <c r="Q39" s="48" t="str">
        <f>IF(C39="","",IF(C39=18,1,0))</f>
        <v/>
      </c>
      <c r="R39" s="48" t="str">
        <f>IF(C39="","",IF(C39&gt;18,1,0))</f>
        <v/>
      </c>
      <c r="S39" s="49"/>
      <c r="T39" s="48" t="str">
        <f>IF(N39="","",N39+M39*1000+O39*1000000+S39*1000000000)</f>
        <v/>
      </c>
      <c r="U39" s="55"/>
    </row>
    <row r="40" spans="1:21" ht="20.25" customHeight="1">
      <c r="A40" s="79" t="s">
        <v>25</v>
      </c>
      <c r="B40" s="32" t="s">
        <v>114</v>
      </c>
      <c r="C40" s="25" t="str">
        <f>""</f>
        <v/>
      </c>
      <c r="D40" s="13"/>
      <c r="E40" s="15" t="str">
        <f>IF(C40="","",C40-M40)</f>
        <v/>
      </c>
      <c r="F40" s="15" t="str">
        <f t="shared" ref="F40:F42" si="62">IF(C40="","",IF(C40&gt;18,1,0))</f>
        <v/>
      </c>
      <c r="G40" s="15" t="str">
        <f t="shared" ref="G40:G42" si="63">IF(C40="","",IF(C40=18,1,0))</f>
        <v/>
      </c>
      <c r="H40" s="15" t="str">
        <f t="shared" ref="H40:H42" si="64">IF(C40="","",IF(C40&lt;18,1,0))</f>
        <v/>
      </c>
      <c r="I40" s="5" t="str">
        <f t="shared" si="3"/>
        <v/>
      </c>
      <c r="J40" s="12">
        <f t="shared" si="4"/>
        <v>0</v>
      </c>
      <c r="K40" s="22" t="s">
        <v>15</v>
      </c>
      <c r="L40" s="32" t="s">
        <v>119</v>
      </c>
      <c r="M40" s="25" t="str">
        <f t="shared" ref="M40:M42" si="65">IF(C40="","",36-C40)</f>
        <v/>
      </c>
      <c r="N40" s="50" t="str">
        <f t="shared" ref="N40:N42" si="66">IF(D40="","",11-D40)</f>
        <v/>
      </c>
      <c r="O40" s="48" t="str">
        <f t="shared" ref="O40:O42" si="67">IF(M40="","",M40-C40)</f>
        <v/>
      </c>
      <c r="P40" s="48" t="str">
        <f t="shared" ref="P40:P42" si="68">IF(C40="","",IF(C40&lt;18,1,0))</f>
        <v/>
      </c>
      <c r="Q40" s="48" t="str">
        <f t="shared" ref="Q40:Q42" si="69">IF(C40="","",IF(C40=18,1,0))</f>
        <v/>
      </c>
      <c r="R40" s="48" t="str">
        <f t="shared" ref="R40:R42" si="70">IF(C40="","",IF(C40&gt;18,1,0))</f>
        <v/>
      </c>
      <c r="S40" s="49"/>
      <c r="T40" s="48" t="str">
        <f t="shared" ref="T40:T42" si="71">IF(N40="","",N40+M40*1000+O40*1000000+S40*1000000000)</f>
        <v/>
      </c>
      <c r="U40" s="55"/>
    </row>
    <row r="41" spans="1:21" ht="20.25" customHeight="1">
      <c r="A41" s="79" t="s">
        <v>25</v>
      </c>
      <c r="B41" s="32" t="s">
        <v>120</v>
      </c>
      <c r="C41" s="25" t="str">
        <f>""</f>
        <v/>
      </c>
      <c r="D41" s="13"/>
      <c r="E41" s="15" t="str">
        <f>IF(C41="","",C41-M41)</f>
        <v/>
      </c>
      <c r="F41" s="15" t="str">
        <f t="shared" si="62"/>
        <v/>
      </c>
      <c r="G41" s="15" t="str">
        <f t="shared" si="63"/>
        <v/>
      </c>
      <c r="H41" s="15" t="str">
        <f t="shared" si="64"/>
        <v/>
      </c>
      <c r="I41" s="5" t="str">
        <f t="shared" si="3"/>
        <v/>
      </c>
      <c r="J41" s="12">
        <f t="shared" si="4"/>
        <v>0</v>
      </c>
      <c r="K41" s="22" t="s">
        <v>15</v>
      </c>
      <c r="L41" s="32" t="s">
        <v>117</v>
      </c>
      <c r="M41" s="25" t="str">
        <f t="shared" si="65"/>
        <v/>
      </c>
      <c r="N41" s="50" t="str">
        <f t="shared" si="66"/>
        <v/>
      </c>
      <c r="O41" s="48" t="str">
        <f t="shared" si="67"/>
        <v/>
      </c>
      <c r="P41" s="48" t="str">
        <f t="shared" si="68"/>
        <v/>
      </c>
      <c r="Q41" s="48" t="str">
        <f t="shared" si="69"/>
        <v/>
      </c>
      <c r="R41" s="48" t="str">
        <f t="shared" si="70"/>
        <v/>
      </c>
      <c r="S41" s="49"/>
      <c r="T41" s="48" t="str">
        <f t="shared" si="71"/>
        <v/>
      </c>
      <c r="U41" s="55"/>
    </row>
    <row r="42" spans="1:21" ht="20.25" customHeight="1" thickBot="1">
      <c r="A42" s="80" t="s">
        <v>25</v>
      </c>
      <c r="B42" s="33" t="s">
        <v>113</v>
      </c>
      <c r="C42" s="26" t="str">
        <f>""</f>
        <v/>
      </c>
      <c r="D42" s="14"/>
      <c r="E42" s="51" t="str">
        <f>IF(C42="","",C42-M42)</f>
        <v/>
      </c>
      <c r="F42" s="51" t="str">
        <f t="shared" si="62"/>
        <v/>
      </c>
      <c r="G42" s="51" t="str">
        <f t="shared" si="63"/>
        <v/>
      </c>
      <c r="H42" s="51" t="str">
        <f t="shared" si="64"/>
        <v/>
      </c>
      <c r="I42" s="5" t="str">
        <f t="shared" si="3"/>
        <v/>
      </c>
      <c r="J42" s="12">
        <f t="shared" si="4"/>
        <v>0</v>
      </c>
      <c r="K42" s="23" t="s">
        <v>15</v>
      </c>
      <c r="L42" s="33" t="s">
        <v>115</v>
      </c>
      <c r="M42" s="26" t="str">
        <f t="shared" si="65"/>
        <v/>
      </c>
      <c r="N42" s="53" t="str">
        <f t="shared" si="66"/>
        <v/>
      </c>
      <c r="O42" s="48" t="str">
        <f t="shared" si="67"/>
        <v/>
      </c>
      <c r="P42" s="48" t="str">
        <f t="shared" si="68"/>
        <v/>
      </c>
      <c r="Q42" s="48" t="str">
        <f t="shared" si="69"/>
        <v/>
      </c>
      <c r="R42" s="48" t="str">
        <f t="shared" si="70"/>
        <v/>
      </c>
      <c r="S42" s="49"/>
      <c r="T42" s="48" t="str">
        <f t="shared" si="71"/>
        <v/>
      </c>
      <c r="U42" s="55"/>
    </row>
    <row r="43" spans="1:21" ht="15" hidden="1" customHeight="1" thickBot="1">
      <c r="A43" s="1"/>
      <c r="B43" s="30"/>
      <c r="C43" s="30"/>
      <c r="D43" s="72"/>
      <c r="E43" s="73"/>
      <c r="F43" s="73"/>
      <c r="G43" s="73"/>
      <c r="H43" s="73"/>
      <c r="I43" s="74" t="str">
        <f t="shared" si="3"/>
        <v/>
      </c>
      <c r="J43" s="75">
        <f t="shared" si="4"/>
        <v>0</v>
      </c>
      <c r="K43" s="76"/>
      <c r="L43" s="77"/>
      <c r="M43" s="30"/>
      <c r="N43" s="16"/>
      <c r="O43" s="48"/>
      <c r="P43" s="48"/>
      <c r="Q43" s="48"/>
      <c r="R43" s="48"/>
      <c r="S43" s="49"/>
      <c r="T43" s="55"/>
      <c r="U43" s="55"/>
    </row>
    <row r="44" spans="1:21" s="2" customFormat="1" ht="29.25" hidden="1" customHeight="1">
      <c r="A44" s="27"/>
      <c r="B44" s="31" t="s">
        <v>3</v>
      </c>
      <c r="C44" s="28" t="s">
        <v>4</v>
      </c>
      <c r="D44" s="17" t="s">
        <v>23</v>
      </c>
      <c r="E44" s="17" t="s">
        <v>6</v>
      </c>
      <c r="F44" s="17" t="s">
        <v>7</v>
      </c>
      <c r="G44" s="17" t="s">
        <v>8</v>
      </c>
      <c r="H44" s="17" t="s">
        <v>9</v>
      </c>
      <c r="I44" s="5" t="e">
        <f t="shared" si="3"/>
        <v>#VALUE!</v>
      </c>
      <c r="J44" s="12" t="e">
        <f t="shared" si="4"/>
        <v>#VALUE!</v>
      </c>
      <c r="K44" s="36"/>
      <c r="L44" s="35" t="s">
        <v>12</v>
      </c>
      <c r="M44" s="28" t="s">
        <v>4</v>
      </c>
      <c r="N44" s="18" t="s">
        <v>23</v>
      </c>
      <c r="O44" s="49" t="s">
        <v>6</v>
      </c>
      <c r="P44" s="49" t="s">
        <v>7</v>
      </c>
      <c r="Q44" s="49" t="s">
        <v>8</v>
      </c>
      <c r="R44" s="49" t="s">
        <v>9</v>
      </c>
      <c r="S44" s="49"/>
      <c r="T44" s="54"/>
      <c r="U44" s="54"/>
    </row>
    <row r="45" spans="1:21" ht="29.25" hidden="1" customHeight="1">
      <c r="A45" s="78" t="s">
        <v>31</v>
      </c>
      <c r="B45" s="32" t="s">
        <v>114</v>
      </c>
      <c r="C45" s="25" t="str">
        <f>""</f>
        <v/>
      </c>
      <c r="D45" s="13"/>
      <c r="E45" s="15" t="str">
        <f>IF(C45="","",C45-M45)</f>
        <v/>
      </c>
      <c r="F45" s="15" t="str">
        <f>IF(C45="","",IF(C45&gt;18,1,0))</f>
        <v/>
      </c>
      <c r="G45" s="15" t="str">
        <f>IF(C45="","",IF(C45=18,1,0))</f>
        <v/>
      </c>
      <c r="H45" s="15" t="str">
        <f>IF(C45="","",IF(C45&lt;18,1,0))</f>
        <v/>
      </c>
      <c r="I45" s="5" t="str">
        <f t="shared" si="3"/>
        <v/>
      </c>
      <c r="J45" s="12">
        <f t="shared" si="4"/>
        <v>0</v>
      </c>
      <c r="K45" s="22" t="s">
        <v>15</v>
      </c>
      <c r="L45" s="32" t="s">
        <v>113</v>
      </c>
      <c r="M45" s="25" t="str">
        <f>IF(C45="","",36-C45)</f>
        <v/>
      </c>
      <c r="N45" s="50" t="str">
        <f>IF(D45="","",11-D45)</f>
        <v/>
      </c>
      <c r="O45" s="48" t="str">
        <f>IF(M45="","",M45-C45)</f>
        <v/>
      </c>
      <c r="P45" s="48" t="str">
        <f>IF(C45="","",IF(C45&lt;18,1,0))</f>
        <v/>
      </c>
      <c r="Q45" s="48" t="str">
        <f>IF(C45="","",IF(C45=18,1,0))</f>
        <v/>
      </c>
      <c r="R45" s="48" t="str">
        <f>IF(C45="","",IF(C45&gt;18,1,0))</f>
        <v/>
      </c>
      <c r="S45" s="49"/>
      <c r="T45" s="48" t="str">
        <f>IF(N45="","",N45+M45*1000+O45*1000000+S45*1000000000)</f>
        <v/>
      </c>
      <c r="U45" s="55"/>
    </row>
    <row r="46" spans="1:21" ht="29.25" hidden="1" customHeight="1">
      <c r="A46" s="79" t="s">
        <v>25</v>
      </c>
      <c r="B46" s="32" t="s">
        <v>116</v>
      </c>
      <c r="C46" s="25" t="str">
        <f>""</f>
        <v/>
      </c>
      <c r="D46" s="13"/>
      <c r="E46" s="15" t="str">
        <f>IF(C46="","",C46-M46)</f>
        <v/>
      </c>
      <c r="F46" s="15" t="str">
        <f t="shared" ref="F46:F48" si="72">IF(C46="","",IF(C46&gt;18,1,0))</f>
        <v/>
      </c>
      <c r="G46" s="15" t="str">
        <f t="shared" ref="G46:G48" si="73">IF(C46="","",IF(C46=18,1,0))</f>
        <v/>
      </c>
      <c r="H46" s="15" t="str">
        <f t="shared" ref="H46:H48" si="74">IF(C46="","",IF(C46&lt;18,1,0))</f>
        <v/>
      </c>
      <c r="I46" s="5" t="str">
        <f t="shared" si="3"/>
        <v/>
      </c>
      <c r="J46" s="12">
        <f t="shared" si="4"/>
        <v>0</v>
      </c>
      <c r="K46" s="22" t="s">
        <v>15</v>
      </c>
      <c r="L46" s="32" t="s">
        <v>115</v>
      </c>
      <c r="M46" s="25" t="str">
        <f t="shared" ref="M46:M48" si="75">IF(C46="","",36-C46)</f>
        <v/>
      </c>
      <c r="N46" s="50" t="str">
        <f t="shared" ref="N46:N48" si="76">IF(D46="","",11-D46)</f>
        <v/>
      </c>
      <c r="O46" s="48" t="str">
        <f t="shared" ref="O46:O48" si="77">IF(M46="","",M46-C46)</f>
        <v/>
      </c>
      <c r="P46" s="48" t="str">
        <f t="shared" ref="P46:P48" si="78">IF(C46="","",IF(C46&lt;18,1,0))</f>
        <v/>
      </c>
      <c r="Q46" s="48" t="str">
        <f t="shared" ref="Q46:Q48" si="79">IF(C46="","",IF(C46=18,1,0))</f>
        <v/>
      </c>
      <c r="R46" s="48" t="str">
        <f t="shared" ref="R46:R48" si="80">IF(C46="","",IF(C46&gt;18,1,0))</f>
        <v/>
      </c>
      <c r="S46" s="49"/>
      <c r="T46" s="48" t="str">
        <f t="shared" ref="T46:T48" si="81">IF(N46="","",N46+M46*1000+O46*1000000+S46*1000000000)</f>
        <v/>
      </c>
      <c r="U46" s="55"/>
    </row>
    <row r="47" spans="1:21" ht="29.25" hidden="1" customHeight="1">
      <c r="A47" s="79" t="s">
        <v>25</v>
      </c>
      <c r="B47" s="32" t="s">
        <v>118</v>
      </c>
      <c r="C47" s="25" t="str">
        <f>""</f>
        <v/>
      </c>
      <c r="D47" s="13"/>
      <c r="E47" s="15" t="str">
        <f>IF(C47="","",C47-M47)</f>
        <v/>
      </c>
      <c r="F47" s="15" t="str">
        <f t="shared" si="72"/>
        <v/>
      </c>
      <c r="G47" s="15" t="str">
        <f t="shared" si="73"/>
        <v/>
      </c>
      <c r="H47" s="15" t="str">
        <f t="shared" si="74"/>
        <v/>
      </c>
      <c r="I47" s="5" t="str">
        <f t="shared" si="3"/>
        <v/>
      </c>
      <c r="J47" s="12">
        <f t="shared" si="4"/>
        <v>0</v>
      </c>
      <c r="K47" s="22" t="s">
        <v>15</v>
      </c>
      <c r="L47" s="32" t="s">
        <v>117</v>
      </c>
      <c r="M47" s="25" t="str">
        <f t="shared" si="75"/>
        <v/>
      </c>
      <c r="N47" s="50" t="str">
        <f t="shared" si="76"/>
        <v/>
      </c>
      <c r="O47" s="48" t="str">
        <f t="shared" si="77"/>
        <v/>
      </c>
      <c r="P47" s="48" t="str">
        <f t="shared" si="78"/>
        <v/>
      </c>
      <c r="Q47" s="48" t="str">
        <f t="shared" si="79"/>
        <v/>
      </c>
      <c r="R47" s="48" t="str">
        <f t="shared" si="80"/>
        <v/>
      </c>
      <c r="S47" s="49"/>
      <c r="T47" s="48" t="str">
        <f t="shared" si="81"/>
        <v/>
      </c>
      <c r="U47" s="55"/>
    </row>
    <row r="48" spans="1:21" ht="29.25" hidden="1" customHeight="1" thickBot="1">
      <c r="A48" s="80" t="s">
        <v>25</v>
      </c>
      <c r="B48" s="33" t="s">
        <v>120</v>
      </c>
      <c r="C48" s="26" t="str">
        <f>""</f>
        <v/>
      </c>
      <c r="D48" s="14"/>
      <c r="E48" s="51" t="str">
        <f>IF(C48="","",C48-M48)</f>
        <v/>
      </c>
      <c r="F48" s="51" t="str">
        <f t="shared" si="72"/>
        <v/>
      </c>
      <c r="G48" s="51" t="str">
        <f t="shared" si="73"/>
        <v/>
      </c>
      <c r="H48" s="51" t="str">
        <f t="shared" si="74"/>
        <v/>
      </c>
      <c r="I48" s="5" t="str">
        <f t="shared" si="3"/>
        <v/>
      </c>
      <c r="J48" s="12">
        <f t="shared" si="4"/>
        <v>0</v>
      </c>
      <c r="K48" s="23" t="s">
        <v>15</v>
      </c>
      <c r="L48" s="33" t="s">
        <v>119</v>
      </c>
      <c r="M48" s="26" t="str">
        <f t="shared" si="75"/>
        <v/>
      </c>
      <c r="N48" s="53" t="str">
        <f t="shared" si="76"/>
        <v/>
      </c>
      <c r="O48" s="48" t="str">
        <f t="shared" si="77"/>
        <v/>
      </c>
      <c r="P48" s="48" t="str">
        <f t="shared" si="78"/>
        <v/>
      </c>
      <c r="Q48" s="48" t="str">
        <f t="shared" si="79"/>
        <v/>
      </c>
      <c r="R48" s="48" t="str">
        <f t="shared" si="80"/>
        <v/>
      </c>
      <c r="S48" s="49"/>
      <c r="T48" s="48" t="str">
        <f t="shared" si="81"/>
        <v/>
      </c>
      <c r="U48" s="55"/>
    </row>
    <row r="49" spans="1:21" ht="29.25" hidden="1" customHeight="1" thickBot="1">
      <c r="A49" s="1"/>
      <c r="B49" s="30"/>
      <c r="C49" s="30"/>
      <c r="I49" s="5" t="str">
        <f t="shared" si="3"/>
        <v/>
      </c>
      <c r="J49" s="12">
        <f t="shared" si="4"/>
        <v>0</v>
      </c>
      <c r="M49" s="30"/>
      <c r="N49" s="16"/>
      <c r="O49" s="48"/>
      <c r="P49" s="48"/>
      <c r="Q49" s="48"/>
      <c r="R49" s="48"/>
      <c r="S49" s="49"/>
      <c r="T49" s="55"/>
      <c r="U49" s="55"/>
    </row>
    <row r="50" spans="1:21" s="2" customFormat="1" ht="29.25" hidden="1" customHeight="1">
      <c r="A50" s="27"/>
      <c r="B50" s="31" t="s">
        <v>3</v>
      </c>
      <c r="C50" s="28" t="s">
        <v>4</v>
      </c>
      <c r="D50" s="17" t="s">
        <v>23</v>
      </c>
      <c r="E50" s="17" t="s">
        <v>6</v>
      </c>
      <c r="F50" s="17" t="s">
        <v>7</v>
      </c>
      <c r="G50" s="17" t="s">
        <v>8</v>
      </c>
      <c r="H50" s="17" t="s">
        <v>9</v>
      </c>
      <c r="I50" s="5" t="e">
        <f t="shared" si="3"/>
        <v>#VALUE!</v>
      </c>
      <c r="J50" s="12" t="e">
        <f t="shared" si="4"/>
        <v>#VALUE!</v>
      </c>
      <c r="K50" s="36"/>
      <c r="L50" s="35" t="s">
        <v>12</v>
      </c>
      <c r="M50" s="28" t="s">
        <v>4</v>
      </c>
      <c r="N50" s="18" t="s">
        <v>23</v>
      </c>
      <c r="O50" s="49" t="s">
        <v>6</v>
      </c>
      <c r="P50" s="49" t="s">
        <v>7</v>
      </c>
      <c r="Q50" s="49" t="s">
        <v>8</v>
      </c>
      <c r="R50" s="49" t="s">
        <v>9</v>
      </c>
      <c r="S50" s="49"/>
      <c r="T50" s="54"/>
      <c r="U50" s="54"/>
    </row>
    <row r="51" spans="1:21" ht="29.25" hidden="1" customHeight="1">
      <c r="A51" s="78" t="s">
        <v>32</v>
      </c>
      <c r="B51" s="32" t="s">
        <v>113</v>
      </c>
      <c r="C51" s="25" t="str">
        <f>""</f>
        <v/>
      </c>
      <c r="D51" s="13"/>
      <c r="E51" s="15" t="str">
        <f>IF(C51="","",C51-M51)</f>
        <v/>
      </c>
      <c r="F51" s="15" t="str">
        <f>IF(C51="","",IF(C51&gt;18,1,0))</f>
        <v/>
      </c>
      <c r="G51" s="15" t="str">
        <f>IF(C51="","",IF(C51=18,1,0))</f>
        <v/>
      </c>
      <c r="H51" s="15" t="str">
        <f>IF(C51="","",IF(C51&lt;18,1,0))</f>
        <v/>
      </c>
      <c r="I51" s="5" t="str">
        <f t="shared" si="3"/>
        <v/>
      </c>
      <c r="J51" s="12">
        <f t="shared" si="4"/>
        <v>0</v>
      </c>
      <c r="K51" s="22" t="s">
        <v>15</v>
      </c>
      <c r="L51" s="32" t="s">
        <v>120</v>
      </c>
      <c r="M51" s="25" t="str">
        <f>IF(C51="","",36-C51)</f>
        <v/>
      </c>
      <c r="N51" s="50" t="str">
        <f>IF(D51="","",11-D51)</f>
        <v/>
      </c>
      <c r="O51" s="48" t="str">
        <f>IF(M51="","",M51-C51)</f>
        <v/>
      </c>
      <c r="P51" s="48" t="str">
        <f>IF(C51="","",IF(C51&lt;18,1,0))</f>
        <v/>
      </c>
      <c r="Q51" s="48" t="str">
        <f>IF(C51="","",IF(C51=18,1,0))</f>
        <v/>
      </c>
      <c r="R51" s="48" t="str">
        <f>IF(C51="","",IF(C51&gt;18,1,0))</f>
        <v/>
      </c>
      <c r="S51" s="49"/>
      <c r="T51" s="48" t="str">
        <f>IF(N51="","",N51+M51*1000+O51*1000000+S51*1000000000)</f>
        <v/>
      </c>
      <c r="U51" s="55"/>
    </row>
    <row r="52" spans="1:21" ht="29.25" hidden="1" customHeight="1">
      <c r="A52" s="79" t="s">
        <v>25</v>
      </c>
      <c r="B52" s="32" t="s">
        <v>119</v>
      </c>
      <c r="C52" s="25" t="str">
        <f>""</f>
        <v/>
      </c>
      <c r="D52" s="13"/>
      <c r="E52" s="15" t="str">
        <f>IF(C52="","",C52-M52)</f>
        <v/>
      </c>
      <c r="F52" s="15" t="str">
        <f t="shared" ref="F52:F54" si="82">IF(C52="","",IF(C52&gt;18,1,0))</f>
        <v/>
      </c>
      <c r="G52" s="15" t="str">
        <f t="shared" ref="G52:G54" si="83">IF(C52="","",IF(C52=18,1,0))</f>
        <v/>
      </c>
      <c r="H52" s="15" t="str">
        <f t="shared" ref="H52:H54" si="84">IF(C52="","",IF(C52&lt;18,1,0))</f>
        <v/>
      </c>
      <c r="I52" s="5" t="str">
        <f t="shared" si="3"/>
        <v/>
      </c>
      <c r="J52" s="12">
        <f t="shared" si="4"/>
        <v>0</v>
      </c>
      <c r="K52" s="22" t="s">
        <v>15</v>
      </c>
      <c r="L52" s="32" t="s">
        <v>118</v>
      </c>
      <c r="M52" s="25" t="str">
        <f t="shared" ref="M52:M54" si="85">IF(C52="","",36-C52)</f>
        <v/>
      </c>
      <c r="N52" s="50" t="str">
        <f t="shared" ref="N52:N54" si="86">IF(D52="","",11-D52)</f>
        <v/>
      </c>
      <c r="O52" s="48" t="str">
        <f t="shared" ref="O52:O54" si="87">IF(M52="","",M52-C52)</f>
        <v/>
      </c>
      <c r="P52" s="48" t="str">
        <f t="shared" ref="P52:P54" si="88">IF(C52="","",IF(C52&lt;18,1,0))</f>
        <v/>
      </c>
      <c r="Q52" s="48" t="str">
        <f t="shared" ref="Q52:Q54" si="89">IF(C52="","",IF(C52=18,1,0))</f>
        <v/>
      </c>
      <c r="R52" s="48" t="str">
        <f t="shared" ref="R52:R54" si="90">IF(C52="","",IF(C52&gt;18,1,0))</f>
        <v/>
      </c>
      <c r="S52" s="49"/>
      <c r="T52" s="48" t="str">
        <f t="shared" ref="T52:T54" si="91">IF(N52="","",N52+M52*1000+O52*1000000+S52*1000000000)</f>
        <v/>
      </c>
      <c r="U52" s="55"/>
    </row>
    <row r="53" spans="1:21" ht="29.25" hidden="1" customHeight="1">
      <c r="A53" s="79" t="s">
        <v>25</v>
      </c>
      <c r="B53" s="32" t="s">
        <v>117</v>
      </c>
      <c r="C53" s="25" t="str">
        <f>""</f>
        <v/>
      </c>
      <c r="D53" s="13"/>
      <c r="E53" s="15" t="str">
        <f>IF(C53="","",C53-M53)</f>
        <v/>
      </c>
      <c r="F53" s="15" t="str">
        <f t="shared" si="82"/>
        <v/>
      </c>
      <c r="G53" s="15" t="str">
        <f t="shared" si="83"/>
        <v/>
      </c>
      <c r="H53" s="15" t="str">
        <f t="shared" si="84"/>
        <v/>
      </c>
      <c r="I53" s="5" t="str">
        <f t="shared" si="3"/>
        <v/>
      </c>
      <c r="J53" s="12">
        <f t="shared" si="4"/>
        <v>0</v>
      </c>
      <c r="K53" s="22" t="s">
        <v>15</v>
      </c>
      <c r="L53" s="32" t="s">
        <v>116</v>
      </c>
      <c r="M53" s="25" t="str">
        <f t="shared" si="85"/>
        <v/>
      </c>
      <c r="N53" s="50" t="str">
        <f t="shared" si="86"/>
        <v/>
      </c>
      <c r="O53" s="48" t="str">
        <f t="shared" si="87"/>
        <v/>
      </c>
      <c r="P53" s="48" t="str">
        <f t="shared" si="88"/>
        <v/>
      </c>
      <c r="Q53" s="48" t="str">
        <f t="shared" si="89"/>
        <v/>
      </c>
      <c r="R53" s="48" t="str">
        <f t="shared" si="90"/>
        <v/>
      </c>
      <c r="S53" s="49"/>
      <c r="T53" s="48" t="str">
        <f t="shared" si="91"/>
        <v/>
      </c>
      <c r="U53" s="55"/>
    </row>
    <row r="54" spans="1:21" ht="29.25" hidden="1" customHeight="1" thickBot="1">
      <c r="A54" s="80" t="s">
        <v>25</v>
      </c>
      <c r="B54" s="33" t="s">
        <v>115</v>
      </c>
      <c r="C54" s="26" t="str">
        <f>""</f>
        <v/>
      </c>
      <c r="D54" s="14"/>
      <c r="E54" s="51" t="str">
        <f>IF(C54="","",C54-M54)</f>
        <v/>
      </c>
      <c r="F54" s="51" t="str">
        <f t="shared" si="82"/>
        <v/>
      </c>
      <c r="G54" s="51" t="str">
        <f t="shared" si="83"/>
        <v/>
      </c>
      <c r="H54" s="51" t="str">
        <f t="shared" si="84"/>
        <v/>
      </c>
      <c r="I54" s="5" t="str">
        <f t="shared" si="3"/>
        <v/>
      </c>
      <c r="J54" s="12">
        <f t="shared" si="4"/>
        <v>0</v>
      </c>
      <c r="K54" s="23" t="s">
        <v>15</v>
      </c>
      <c r="L54" s="33" t="s">
        <v>114</v>
      </c>
      <c r="M54" s="26" t="str">
        <f t="shared" si="85"/>
        <v/>
      </c>
      <c r="N54" s="53" t="str">
        <f t="shared" si="86"/>
        <v/>
      </c>
      <c r="O54" s="48" t="str">
        <f t="shared" si="87"/>
        <v/>
      </c>
      <c r="P54" s="48" t="str">
        <f t="shared" si="88"/>
        <v/>
      </c>
      <c r="Q54" s="48" t="str">
        <f t="shared" si="89"/>
        <v/>
      </c>
      <c r="R54" s="48" t="str">
        <f t="shared" si="90"/>
        <v/>
      </c>
      <c r="S54" s="49"/>
      <c r="T54" s="48" t="str">
        <f t="shared" si="91"/>
        <v/>
      </c>
      <c r="U54" s="55"/>
    </row>
    <row r="55" spans="1:21" ht="29.25" hidden="1" customHeight="1" thickBot="1">
      <c r="A55" s="1"/>
      <c r="C55" s="30"/>
      <c r="E55" s="16"/>
      <c r="F55" s="16"/>
      <c r="G55" s="16"/>
      <c r="H55" s="16"/>
      <c r="I55" s="5" t="str">
        <f t="shared" si="3"/>
        <v/>
      </c>
      <c r="J55" s="12">
        <f t="shared" si="4"/>
        <v>0</v>
      </c>
      <c r="K55" s="22"/>
      <c r="L55" s="30"/>
      <c r="M55" s="30"/>
      <c r="N55" s="16"/>
      <c r="O55" s="48"/>
      <c r="P55" s="48"/>
      <c r="Q55" s="48"/>
      <c r="R55" s="48"/>
      <c r="S55" s="49"/>
      <c r="T55" s="55"/>
      <c r="U55" s="55"/>
    </row>
    <row r="56" spans="1:21" s="2" customFormat="1" ht="29.25" hidden="1" customHeight="1">
      <c r="A56" s="27"/>
      <c r="B56" s="31" t="s">
        <v>3</v>
      </c>
      <c r="C56" s="28" t="s">
        <v>4</v>
      </c>
      <c r="D56" s="17" t="s">
        <v>23</v>
      </c>
      <c r="E56" s="17" t="s">
        <v>6</v>
      </c>
      <c r="F56" s="17" t="s">
        <v>7</v>
      </c>
      <c r="G56" s="17" t="s">
        <v>8</v>
      </c>
      <c r="H56" s="17" t="s">
        <v>9</v>
      </c>
      <c r="I56" s="5" t="e">
        <f t="shared" si="3"/>
        <v>#VALUE!</v>
      </c>
      <c r="J56" s="12" t="e">
        <f t="shared" si="4"/>
        <v>#VALUE!</v>
      </c>
      <c r="K56" s="36"/>
      <c r="L56" s="35" t="s">
        <v>12</v>
      </c>
      <c r="M56" s="28" t="s">
        <v>4</v>
      </c>
      <c r="N56" s="18" t="s">
        <v>23</v>
      </c>
      <c r="O56" s="49" t="s">
        <v>6</v>
      </c>
      <c r="P56" s="49" t="s">
        <v>7</v>
      </c>
      <c r="Q56" s="49" t="s">
        <v>8</v>
      </c>
      <c r="R56" s="49" t="s">
        <v>9</v>
      </c>
      <c r="S56" s="49"/>
      <c r="T56" s="54"/>
      <c r="U56" s="54"/>
    </row>
    <row r="57" spans="1:21" ht="29.25" hidden="1" customHeight="1">
      <c r="A57" s="78" t="s">
        <v>33</v>
      </c>
      <c r="B57" s="32" t="s">
        <v>116</v>
      </c>
      <c r="C57" s="25" t="str">
        <f>""</f>
        <v/>
      </c>
      <c r="D57" s="13"/>
      <c r="E57" s="15" t="str">
        <f>IF(C57="","",C57-M57)</f>
        <v/>
      </c>
      <c r="F57" s="15" t="str">
        <f>IF(C57="","",IF(C57&gt;18,1,0))</f>
        <v/>
      </c>
      <c r="G57" s="15" t="str">
        <f>IF(C57="","",IF(C57=18,1,0))</f>
        <v/>
      </c>
      <c r="H57" s="15" t="str">
        <f>IF(C57="","",IF(C57&lt;18,1,0))</f>
        <v/>
      </c>
      <c r="I57" s="5" t="str">
        <f t="shared" si="3"/>
        <v/>
      </c>
      <c r="J57" s="12">
        <f t="shared" si="4"/>
        <v>0</v>
      </c>
      <c r="K57" s="22" t="s">
        <v>15</v>
      </c>
      <c r="L57" s="32" t="s">
        <v>119</v>
      </c>
      <c r="M57" s="25" t="str">
        <f>IF(C57="","",36-C57)</f>
        <v/>
      </c>
      <c r="N57" s="50" t="str">
        <f>IF(D57="","",11-D57)</f>
        <v/>
      </c>
      <c r="O57" s="48" t="str">
        <f>IF(M57="","",M57-C57)</f>
        <v/>
      </c>
      <c r="P57" s="48" t="str">
        <f>IF(C57="","",IF(C57&lt;18,1,0))</f>
        <v/>
      </c>
      <c r="Q57" s="48" t="str">
        <f>IF(C57="","",IF(C57=18,1,0))</f>
        <v/>
      </c>
      <c r="R57" s="48" t="str">
        <f>IF(C57="","",IF(C57&gt;18,1,0))</f>
        <v/>
      </c>
      <c r="S57" s="49"/>
      <c r="T57" s="48" t="str">
        <f>IF(N57="","",N57+M57*1000+O57*1000000+S57*1000000000)</f>
        <v/>
      </c>
      <c r="U57" s="55"/>
    </row>
    <row r="58" spans="1:21" ht="29.25" hidden="1" customHeight="1">
      <c r="A58" s="79" t="s">
        <v>25</v>
      </c>
      <c r="B58" s="32" t="s">
        <v>118</v>
      </c>
      <c r="C58" s="25" t="str">
        <f>""</f>
        <v/>
      </c>
      <c r="D58" s="13"/>
      <c r="E58" s="15" t="str">
        <f>IF(C58="","",C58-M58)</f>
        <v/>
      </c>
      <c r="F58" s="15" t="str">
        <f t="shared" ref="F58:F60" si="92">IF(C58="","",IF(C58&gt;18,1,0))</f>
        <v/>
      </c>
      <c r="G58" s="15" t="str">
        <f t="shared" ref="G58:G60" si="93">IF(C58="","",IF(C58=18,1,0))</f>
        <v/>
      </c>
      <c r="H58" s="15" t="str">
        <f t="shared" ref="H58:H60" si="94">IF(C58="","",IF(C58&lt;18,1,0))</f>
        <v/>
      </c>
      <c r="I58" s="5" t="str">
        <f t="shared" si="3"/>
        <v/>
      </c>
      <c r="J58" s="12">
        <f t="shared" si="4"/>
        <v>0</v>
      </c>
      <c r="K58" s="22" t="s">
        <v>15</v>
      </c>
      <c r="L58" s="32" t="s">
        <v>113</v>
      </c>
      <c r="M58" s="25" t="str">
        <f t="shared" ref="M58:M60" si="95">IF(C58="","",36-C58)</f>
        <v/>
      </c>
      <c r="N58" s="50" t="str">
        <f t="shared" ref="N58:N60" si="96">IF(D58="","",11-D58)</f>
        <v/>
      </c>
      <c r="O58" s="48" t="str">
        <f t="shared" ref="O58:O60" si="97">IF(M58="","",M58-C58)</f>
        <v/>
      </c>
      <c r="P58" s="48" t="str">
        <f t="shared" ref="P58:P60" si="98">IF(C58="","",IF(C58&lt;18,1,0))</f>
        <v/>
      </c>
      <c r="Q58" s="48" t="str">
        <f t="shared" ref="Q58:Q60" si="99">IF(C58="","",IF(C58=18,1,0))</f>
        <v/>
      </c>
      <c r="R58" s="48" t="str">
        <f t="shared" ref="R58:R60" si="100">IF(C58="","",IF(C58&gt;18,1,0))</f>
        <v/>
      </c>
      <c r="S58" s="49"/>
      <c r="T58" s="48" t="str">
        <f t="shared" ref="T58:T60" si="101">IF(N58="","",N58+M58*1000+O58*1000000+S58*1000000000)</f>
        <v/>
      </c>
      <c r="U58" s="55"/>
    </row>
    <row r="59" spans="1:21" ht="29.25" hidden="1" customHeight="1">
      <c r="A59" s="79" t="s">
        <v>25</v>
      </c>
      <c r="B59" s="32" t="s">
        <v>120</v>
      </c>
      <c r="C59" s="25" t="str">
        <f>""</f>
        <v/>
      </c>
      <c r="D59" s="13"/>
      <c r="E59" s="15" t="str">
        <f>IF(C59="","",C59-M59)</f>
        <v/>
      </c>
      <c r="F59" s="15" t="str">
        <f t="shared" si="92"/>
        <v/>
      </c>
      <c r="G59" s="15" t="str">
        <f t="shared" si="93"/>
        <v/>
      </c>
      <c r="H59" s="15" t="str">
        <f t="shared" si="94"/>
        <v/>
      </c>
      <c r="I59" s="5" t="str">
        <f t="shared" si="3"/>
        <v/>
      </c>
      <c r="J59" s="12">
        <f t="shared" si="4"/>
        <v>0</v>
      </c>
      <c r="K59" s="22" t="s">
        <v>15</v>
      </c>
      <c r="L59" s="32" t="s">
        <v>114</v>
      </c>
      <c r="M59" s="25" t="str">
        <f t="shared" si="95"/>
        <v/>
      </c>
      <c r="N59" s="50" t="str">
        <f t="shared" si="96"/>
        <v/>
      </c>
      <c r="O59" s="48" t="str">
        <f t="shared" si="97"/>
        <v/>
      </c>
      <c r="P59" s="48" t="str">
        <f t="shared" si="98"/>
        <v/>
      </c>
      <c r="Q59" s="48" t="str">
        <f t="shared" si="99"/>
        <v/>
      </c>
      <c r="R59" s="48" t="str">
        <f t="shared" si="100"/>
        <v/>
      </c>
      <c r="S59" s="49"/>
      <c r="T59" s="48" t="str">
        <f t="shared" si="101"/>
        <v/>
      </c>
      <c r="U59" s="55"/>
    </row>
    <row r="60" spans="1:21" ht="29.25" hidden="1" customHeight="1" thickBot="1">
      <c r="A60" s="80" t="s">
        <v>25</v>
      </c>
      <c r="B60" s="33" t="s">
        <v>117</v>
      </c>
      <c r="C60" s="26" t="str">
        <f>""</f>
        <v/>
      </c>
      <c r="D60" s="14"/>
      <c r="E60" s="51" t="str">
        <f>IF(C60="","",C60-M60)</f>
        <v/>
      </c>
      <c r="F60" s="51" t="str">
        <f t="shared" si="92"/>
        <v/>
      </c>
      <c r="G60" s="51" t="str">
        <f t="shared" si="93"/>
        <v/>
      </c>
      <c r="H60" s="51" t="str">
        <f t="shared" si="94"/>
        <v/>
      </c>
      <c r="I60" s="5" t="str">
        <f t="shared" si="3"/>
        <v/>
      </c>
      <c r="J60" s="12">
        <f t="shared" si="4"/>
        <v>0</v>
      </c>
      <c r="K60" s="23" t="s">
        <v>15</v>
      </c>
      <c r="L60" s="33" t="s">
        <v>115</v>
      </c>
      <c r="M60" s="26" t="str">
        <f t="shared" si="95"/>
        <v/>
      </c>
      <c r="N60" s="53" t="str">
        <f t="shared" si="96"/>
        <v/>
      </c>
      <c r="O60" s="48" t="str">
        <f t="shared" si="97"/>
        <v/>
      </c>
      <c r="P60" s="48" t="str">
        <f t="shared" si="98"/>
        <v/>
      </c>
      <c r="Q60" s="48" t="str">
        <f t="shared" si="99"/>
        <v/>
      </c>
      <c r="R60" s="48" t="str">
        <f t="shared" si="100"/>
        <v/>
      </c>
      <c r="S60" s="49"/>
      <c r="T60" s="48" t="str">
        <f t="shared" si="101"/>
        <v/>
      </c>
      <c r="U60" s="55"/>
    </row>
    <row r="61" spans="1:21" ht="29.25" hidden="1" customHeight="1" thickBot="1">
      <c r="A61" s="1"/>
      <c r="C61" s="30"/>
      <c r="I61" s="5" t="str">
        <f t="shared" si="3"/>
        <v/>
      </c>
      <c r="J61" s="12">
        <f t="shared" si="4"/>
        <v>0</v>
      </c>
      <c r="M61" s="30"/>
      <c r="N61" s="16"/>
      <c r="O61" s="48"/>
      <c r="P61" s="48"/>
      <c r="Q61" s="48"/>
      <c r="R61" s="48"/>
      <c r="S61" s="49"/>
      <c r="T61" s="55"/>
      <c r="U61" s="55"/>
    </row>
    <row r="62" spans="1:21" s="2" customFormat="1" ht="29.25" hidden="1" customHeight="1">
      <c r="A62" s="27"/>
      <c r="B62" s="31" t="s">
        <v>3</v>
      </c>
      <c r="C62" s="28" t="s">
        <v>4</v>
      </c>
      <c r="D62" s="17" t="s">
        <v>23</v>
      </c>
      <c r="E62" s="17" t="s">
        <v>6</v>
      </c>
      <c r="F62" s="17" t="s">
        <v>7</v>
      </c>
      <c r="G62" s="17" t="s">
        <v>8</v>
      </c>
      <c r="H62" s="17" t="s">
        <v>9</v>
      </c>
      <c r="I62" s="5" t="e">
        <f t="shared" si="3"/>
        <v>#VALUE!</v>
      </c>
      <c r="J62" s="12" t="e">
        <f t="shared" si="4"/>
        <v>#VALUE!</v>
      </c>
      <c r="K62" s="36"/>
      <c r="L62" s="35" t="s">
        <v>12</v>
      </c>
      <c r="M62" s="28" t="s">
        <v>4</v>
      </c>
      <c r="N62" s="18" t="s">
        <v>23</v>
      </c>
      <c r="O62" s="49" t="s">
        <v>6</v>
      </c>
      <c r="P62" s="49" t="s">
        <v>7</v>
      </c>
      <c r="Q62" s="49" t="s">
        <v>8</v>
      </c>
      <c r="R62" s="49" t="s">
        <v>9</v>
      </c>
      <c r="S62" s="49"/>
      <c r="T62" s="54"/>
      <c r="U62" s="54"/>
    </row>
    <row r="63" spans="1:21" ht="29.25" hidden="1" customHeight="1">
      <c r="A63" s="78" t="s">
        <v>34</v>
      </c>
      <c r="B63" s="32" t="s">
        <v>114</v>
      </c>
      <c r="C63" s="25" t="str">
        <f>""</f>
        <v/>
      </c>
      <c r="D63" s="13"/>
      <c r="E63" s="15" t="str">
        <f>IF(C63="","",C63-M63)</f>
        <v/>
      </c>
      <c r="F63" s="15" t="str">
        <f>IF(C63="","",IF(C63&gt;18,1,0))</f>
        <v/>
      </c>
      <c r="G63" s="15" t="str">
        <f>IF(C63="","",IF(C63=18,1,0))</f>
        <v/>
      </c>
      <c r="H63" s="15" t="str">
        <f>IF(C63="","",IF(C63&lt;18,1,0))</f>
        <v/>
      </c>
      <c r="I63" s="5" t="str">
        <f t="shared" si="3"/>
        <v/>
      </c>
      <c r="J63" s="12">
        <f t="shared" si="4"/>
        <v>0</v>
      </c>
      <c r="K63" s="22" t="s">
        <v>15</v>
      </c>
      <c r="L63" s="32" t="s">
        <v>118</v>
      </c>
      <c r="M63" s="25" t="str">
        <f>IF(C63="","",36-C63)</f>
        <v/>
      </c>
      <c r="N63" s="50" t="str">
        <f>IF(D63="","",11-D63)</f>
        <v/>
      </c>
      <c r="O63" s="48" t="str">
        <f>IF(M63="","",M63-C63)</f>
        <v/>
      </c>
      <c r="P63" s="48" t="str">
        <f>IF(C63="","",IF(C63&lt;18,1,0))</f>
        <v/>
      </c>
      <c r="Q63" s="48" t="str">
        <f>IF(C63="","",IF(C63=18,1,0))</f>
        <v/>
      </c>
      <c r="R63" s="48" t="str">
        <f>IF(C63="","",IF(C63&gt;18,1,0))</f>
        <v/>
      </c>
      <c r="S63" s="49"/>
      <c r="T63" s="48" t="str">
        <f>IF(N63="","",N63+M63*1000+O63*1000000+S63*1000000000)</f>
        <v/>
      </c>
      <c r="U63" s="55"/>
    </row>
    <row r="64" spans="1:21" ht="29.25" hidden="1" customHeight="1">
      <c r="A64" s="79" t="s">
        <v>25</v>
      </c>
      <c r="B64" s="32" t="s">
        <v>113</v>
      </c>
      <c r="C64" s="25" t="str">
        <f>""</f>
        <v/>
      </c>
      <c r="D64" s="13"/>
      <c r="E64" s="15" t="str">
        <f>IF(C64="","",C64-M64)</f>
        <v/>
      </c>
      <c r="F64" s="15" t="str">
        <f t="shared" ref="F64:F66" si="102">IF(C64="","",IF(C64&gt;18,1,0))</f>
        <v/>
      </c>
      <c r="G64" s="15" t="str">
        <f t="shared" ref="G64:G66" si="103">IF(C64="","",IF(C64=18,1,0))</f>
        <v/>
      </c>
      <c r="H64" s="15" t="str">
        <f t="shared" ref="H64:H66" si="104">IF(C64="","",IF(C64&lt;18,1,0))</f>
        <v/>
      </c>
      <c r="I64" s="5" t="str">
        <f t="shared" si="3"/>
        <v/>
      </c>
      <c r="J64" s="12">
        <f t="shared" si="4"/>
        <v>0</v>
      </c>
      <c r="K64" s="22" t="s">
        <v>15</v>
      </c>
      <c r="L64" s="32" t="s">
        <v>116</v>
      </c>
      <c r="M64" s="25" t="str">
        <f t="shared" ref="M64:M66" si="105">IF(C64="","",36-C64)</f>
        <v/>
      </c>
      <c r="N64" s="50" t="str">
        <f t="shared" ref="N64:N66" si="106">IF(D64="","",11-D64)</f>
        <v/>
      </c>
      <c r="O64" s="48" t="str">
        <f t="shared" ref="O64:O66" si="107">IF(M64="","",M64-C64)</f>
        <v/>
      </c>
      <c r="P64" s="48" t="str">
        <f t="shared" ref="P64:P66" si="108">IF(C64="","",IF(C64&lt;18,1,0))</f>
        <v/>
      </c>
      <c r="Q64" s="48" t="str">
        <f t="shared" ref="Q64:Q66" si="109">IF(C64="","",IF(C64=18,1,0))</f>
        <v/>
      </c>
      <c r="R64" s="48" t="str">
        <f t="shared" ref="R64:R66" si="110">IF(C64="","",IF(C64&gt;18,1,0))</f>
        <v/>
      </c>
      <c r="S64" s="49"/>
      <c r="T64" s="48" t="str">
        <f t="shared" ref="T64:T66" si="111">IF(N64="","",N64+M64*1000+O64*1000000+S64*1000000000)</f>
        <v/>
      </c>
      <c r="U64" s="55"/>
    </row>
    <row r="65" spans="1:21" ht="29.25" hidden="1" customHeight="1">
      <c r="A65" s="79" t="s">
        <v>25</v>
      </c>
      <c r="B65" s="32" t="s">
        <v>119</v>
      </c>
      <c r="C65" s="25" t="str">
        <f>""</f>
        <v/>
      </c>
      <c r="D65" s="13"/>
      <c r="E65" s="15" t="str">
        <f>IF(C65="","",C65-M65)</f>
        <v/>
      </c>
      <c r="F65" s="15" t="str">
        <f t="shared" si="102"/>
        <v/>
      </c>
      <c r="G65" s="15" t="str">
        <f t="shared" si="103"/>
        <v/>
      </c>
      <c r="H65" s="15" t="str">
        <f t="shared" si="104"/>
        <v/>
      </c>
      <c r="I65" s="5" t="str">
        <f t="shared" si="3"/>
        <v/>
      </c>
      <c r="J65" s="12">
        <f t="shared" si="4"/>
        <v>0</v>
      </c>
      <c r="K65" s="22" t="s">
        <v>15</v>
      </c>
      <c r="L65" s="32" t="s">
        <v>117</v>
      </c>
      <c r="M65" s="25" t="str">
        <f t="shared" si="105"/>
        <v/>
      </c>
      <c r="N65" s="50" t="str">
        <f t="shared" si="106"/>
        <v/>
      </c>
      <c r="O65" s="48" t="str">
        <f t="shared" si="107"/>
        <v/>
      </c>
      <c r="P65" s="48" t="str">
        <f t="shared" si="108"/>
        <v/>
      </c>
      <c r="Q65" s="48" t="str">
        <f t="shared" si="109"/>
        <v/>
      </c>
      <c r="R65" s="48" t="str">
        <f t="shared" si="110"/>
        <v/>
      </c>
      <c r="S65" s="49"/>
      <c r="T65" s="48" t="str">
        <f t="shared" si="111"/>
        <v/>
      </c>
      <c r="U65" s="55"/>
    </row>
    <row r="66" spans="1:21" ht="29.25" hidden="1" customHeight="1" thickBot="1">
      <c r="A66" s="80" t="s">
        <v>25</v>
      </c>
      <c r="B66" s="33" t="s">
        <v>115</v>
      </c>
      <c r="C66" s="26" t="str">
        <f>""</f>
        <v/>
      </c>
      <c r="D66" s="14"/>
      <c r="E66" s="51" t="str">
        <f>IF(C66="","",C66-M66)</f>
        <v/>
      </c>
      <c r="F66" s="51" t="str">
        <f t="shared" si="102"/>
        <v/>
      </c>
      <c r="G66" s="51" t="str">
        <f t="shared" si="103"/>
        <v/>
      </c>
      <c r="H66" s="51" t="str">
        <f t="shared" si="104"/>
        <v/>
      </c>
      <c r="I66" s="5" t="str">
        <f t="shared" si="3"/>
        <v/>
      </c>
      <c r="J66" s="12">
        <f t="shared" si="4"/>
        <v>0</v>
      </c>
      <c r="K66" s="23" t="s">
        <v>15</v>
      </c>
      <c r="L66" s="33" t="s">
        <v>120</v>
      </c>
      <c r="M66" s="26" t="str">
        <f t="shared" si="105"/>
        <v/>
      </c>
      <c r="N66" s="53" t="str">
        <f t="shared" si="106"/>
        <v/>
      </c>
      <c r="O66" s="48" t="str">
        <f t="shared" si="107"/>
        <v/>
      </c>
      <c r="P66" s="48" t="str">
        <f t="shared" si="108"/>
        <v/>
      </c>
      <c r="Q66" s="48" t="str">
        <f t="shared" si="109"/>
        <v/>
      </c>
      <c r="R66" s="48" t="str">
        <f t="shared" si="110"/>
        <v/>
      </c>
      <c r="S66" s="49"/>
      <c r="T66" s="48" t="str">
        <f t="shared" si="111"/>
        <v/>
      </c>
      <c r="U66" s="55"/>
    </row>
    <row r="67" spans="1:21" ht="29.25" hidden="1" customHeight="1" thickBot="1">
      <c r="A67" s="1"/>
      <c r="B67" s="30"/>
      <c r="C67" s="30"/>
      <c r="I67" s="5" t="str">
        <f t="shared" si="3"/>
        <v/>
      </c>
      <c r="J67" s="12">
        <f t="shared" si="4"/>
        <v>0</v>
      </c>
      <c r="M67" s="30"/>
      <c r="N67" s="16"/>
      <c r="O67" s="48"/>
      <c r="P67" s="48"/>
      <c r="Q67" s="48"/>
      <c r="R67" s="48"/>
      <c r="S67" s="49"/>
      <c r="T67" s="55"/>
      <c r="U67" s="55"/>
    </row>
    <row r="68" spans="1:21" s="2" customFormat="1" ht="29.25" hidden="1" customHeight="1">
      <c r="A68" s="27"/>
      <c r="B68" s="31" t="s">
        <v>3</v>
      </c>
      <c r="C68" s="28" t="s">
        <v>4</v>
      </c>
      <c r="D68" s="17" t="s">
        <v>23</v>
      </c>
      <c r="E68" s="17" t="s">
        <v>6</v>
      </c>
      <c r="F68" s="17" t="s">
        <v>7</v>
      </c>
      <c r="G68" s="17" t="s">
        <v>8</v>
      </c>
      <c r="H68" s="17" t="s">
        <v>9</v>
      </c>
      <c r="I68" s="5" t="e">
        <f t="shared" ref="I68:I131" si="112">IF(C68="","",(F68*3+G68*2+H68*1))</f>
        <v>#VALUE!</v>
      </c>
      <c r="J68" s="12" t="e">
        <f t="shared" ref="J68:J131" si="113">IF(C68="",0,D68+C68*1000+E68*1000000+I68*1000000000)</f>
        <v>#VALUE!</v>
      </c>
      <c r="K68" s="36"/>
      <c r="L68" s="35" t="s">
        <v>12</v>
      </c>
      <c r="M68" s="28" t="s">
        <v>4</v>
      </c>
      <c r="N68" s="18" t="s">
        <v>23</v>
      </c>
      <c r="O68" s="49" t="s">
        <v>6</v>
      </c>
      <c r="P68" s="49" t="s">
        <v>7</v>
      </c>
      <c r="Q68" s="49" t="s">
        <v>8</v>
      </c>
      <c r="R68" s="49" t="s">
        <v>9</v>
      </c>
      <c r="S68" s="49"/>
      <c r="T68" s="54"/>
      <c r="U68" s="54"/>
    </row>
    <row r="69" spans="1:21" ht="29.25" hidden="1" customHeight="1">
      <c r="A69" s="78" t="s">
        <v>35</v>
      </c>
      <c r="B69" s="32" t="s">
        <v>116</v>
      </c>
      <c r="C69" s="25" t="str">
        <f>""</f>
        <v/>
      </c>
      <c r="D69" s="13"/>
      <c r="E69" s="15" t="str">
        <f>IF(C69="","",C69-M69)</f>
        <v/>
      </c>
      <c r="F69" s="15" t="str">
        <f>IF(C69="","",IF(C69&gt;18,1,0))</f>
        <v/>
      </c>
      <c r="G69" s="15" t="str">
        <f>IF(C69="","",IF(C69=18,1,0))</f>
        <v/>
      </c>
      <c r="H69" s="15" t="str">
        <f>IF(C69="","",IF(C69&lt;18,1,0))</f>
        <v/>
      </c>
      <c r="I69" s="5" t="str">
        <f t="shared" si="112"/>
        <v/>
      </c>
      <c r="J69" s="12">
        <f t="shared" si="113"/>
        <v>0</v>
      </c>
      <c r="K69" s="22" t="s">
        <v>15</v>
      </c>
      <c r="L69" s="32" t="s">
        <v>114</v>
      </c>
      <c r="M69" s="25" t="str">
        <f>IF(C69="","",36-C69)</f>
        <v/>
      </c>
      <c r="N69" s="50" t="str">
        <f>IF(D69="","",11-D69)</f>
        <v/>
      </c>
      <c r="O69" s="48" t="str">
        <f>IF(M69="","",M69-C69)</f>
        <v/>
      </c>
      <c r="P69" s="48" t="str">
        <f>IF(C69="","",IF(C69&lt;18,1,0))</f>
        <v/>
      </c>
      <c r="Q69" s="48" t="str">
        <f>IF(C69="","",IF(C69=18,1,0))</f>
        <v/>
      </c>
      <c r="R69" s="48" t="str">
        <f>IF(C69="","",IF(C69&gt;18,1,0))</f>
        <v/>
      </c>
      <c r="S69" s="49"/>
      <c r="T69" s="48" t="str">
        <f>IF(N69="","",N69+M69*1000+O69*1000000+S69*1000000000)</f>
        <v/>
      </c>
      <c r="U69" s="55"/>
    </row>
    <row r="70" spans="1:21" ht="29.25" hidden="1" customHeight="1">
      <c r="A70" s="79" t="s">
        <v>25</v>
      </c>
      <c r="B70" s="32" t="s">
        <v>118</v>
      </c>
      <c r="C70" s="25" t="str">
        <f>""</f>
        <v/>
      </c>
      <c r="D70" s="13"/>
      <c r="E70" s="15" t="str">
        <f>IF(C70="","",C70-M70)</f>
        <v/>
      </c>
      <c r="F70" s="15" t="str">
        <f t="shared" ref="F70:F72" si="114">IF(C70="","",IF(C70&gt;18,1,0))</f>
        <v/>
      </c>
      <c r="G70" s="15" t="str">
        <f t="shared" ref="G70:G72" si="115">IF(C70="","",IF(C70=18,1,0))</f>
        <v/>
      </c>
      <c r="H70" s="15" t="str">
        <f t="shared" ref="H70:H72" si="116">IF(C70="","",IF(C70&lt;18,1,0))</f>
        <v/>
      </c>
      <c r="I70" s="5" t="str">
        <f t="shared" si="112"/>
        <v/>
      </c>
      <c r="J70" s="12">
        <f t="shared" si="113"/>
        <v>0</v>
      </c>
      <c r="K70" s="22" t="s">
        <v>15</v>
      </c>
      <c r="L70" s="32" t="s">
        <v>120</v>
      </c>
      <c r="M70" s="25" t="str">
        <f t="shared" ref="M70:M72" si="117">IF(C70="","",36-C70)</f>
        <v/>
      </c>
      <c r="N70" s="50" t="str">
        <f t="shared" ref="N70:N72" si="118">IF(D70="","",11-D70)</f>
        <v/>
      </c>
      <c r="O70" s="48" t="str">
        <f t="shared" ref="O70:O72" si="119">IF(M70="","",M70-C70)</f>
        <v/>
      </c>
      <c r="P70" s="48" t="str">
        <f t="shared" ref="P70:P72" si="120">IF(C70="","",IF(C70&lt;18,1,0))</f>
        <v/>
      </c>
      <c r="Q70" s="48" t="str">
        <f t="shared" ref="Q70:Q72" si="121">IF(C70="","",IF(C70=18,1,0))</f>
        <v/>
      </c>
      <c r="R70" s="48" t="str">
        <f t="shared" ref="R70:R72" si="122">IF(C70="","",IF(C70&gt;18,1,0))</f>
        <v/>
      </c>
      <c r="S70" s="49"/>
      <c r="T70" s="48" t="str">
        <f t="shared" ref="T70:T72" si="123">IF(N70="","",N70+M70*1000+O70*1000000+S70*1000000000)</f>
        <v/>
      </c>
      <c r="U70" s="55"/>
    </row>
    <row r="71" spans="1:21" ht="29.25" hidden="1" customHeight="1">
      <c r="A71" s="79" t="s">
        <v>25</v>
      </c>
      <c r="B71" s="32" t="s">
        <v>119</v>
      </c>
      <c r="C71" s="25" t="str">
        <f>""</f>
        <v/>
      </c>
      <c r="D71" s="13"/>
      <c r="E71" s="15" t="str">
        <f>IF(C71="","",C71-M71)</f>
        <v/>
      </c>
      <c r="F71" s="15" t="str">
        <f t="shared" si="114"/>
        <v/>
      </c>
      <c r="G71" s="15" t="str">
        <f t="shared" si="115"/>
        <v/>
      </c>
      <c r="H71" s="15" t="str">
        <f t="shared" si="116"/>
        <v/>
      </c>
      <c r="I71" s="5" t="str">
        <f t="shared" si="112"/>
        <v/>
      </c>
      <c r="J71" s="12">
        <f t="shared" si="113"/>
        <v>0</v>
      </c>
      <c r="K71" s="22" t="s">
        <v>15</v>
      </c>
      <c r="L71" s="32" t="s">
        <v>115</v>
      </c>
      <c r="M71" s="25" t="str">
        <f t="shared" si="117"/>
        <v/>
      </c>
      <c r="N71" s="50" t="str">
        <f t="shared" si="118"/>
        <v/>
      </c>
      <c r="O71" s="48" t="str">
        <f t="shared" si="119"/>
        <v/>
      </c>
      <c r="P71" s="48" t="str">
        <f t="shared" si="120"/>
        <v/>
      </c>
      <c r="Q71" s="48" t="str">
        <f t="shared" si="121"/>
        <v/>
      </c>
      <c r="R71" s="48" t="str">
        <f t="shared" si="122"/>
        <v/>
      </c>
      <c r="S71" s="49"/>
      <c r="T71" s="48" t="str">
        <f t="shared" si="123"/>
        <v/>
      </c>
      <c r="U71" s="55"/>
    </row>
    <row r="72" spans="1:21" ht="29.25" hidden="1" customHeight="1" thickBot="1">
      <c r="A72" s="80" t="s">
        <v>25</v>
      </c>
      <c r="B72" s="33" t="s">
        <v>117</v>
      </c>
      <c r="C72" s="26" t="str">
        <f>""</f>
        <v/>
      </c>
      <c r="D72" s="14"/>
      <c r="E72" s="51" t="str">
        <f>IF(C72="","",C72-M72)</f>
        <v/>
      </c>
      <c r="F72" s="51" t="str">
        <f t="shared" si="114"/>
        <v/>
      </c>
      <c r="G72" s="51" t="str">
        <f t="shared" si="115"/>
        <v/>
      </c>
      <c r="H72" s="51" t="str">
        <f t="shared" si="116"/>
        <v/>
      </c>
      <c r="I72" s="5" t="str">
        <f t="shared" si="112"/>
        <v/>
      </c>
      <c r="J72" s="12">
        <f t="shared" si="113"/>
        <v>0</v>
      </c>
      <c r="K72" s="23" t="s">
        <v>15</v>
      </c>
      <c r="L72" s="33" t="s">
        <v>113</v>
      </c>
      <c r="M72" s="26" t="str">
        <f t="shared" si="117"/>
        <v/>
      </c>
      <c r="N72" s="53" t="str">
        <f t="shared" si="118"/>
        <v/>
      </c>
      <c r="O72" s="48" t="str">
        <f t="shared" si="119"/>
        <v/>
      </c>
      <c r="P72" s="48" t="str">
        <f t="shared" si="120"/>
        <v/>
      </c>
      <c r="Q72" s="48" t="str">
        <f t="shared" si="121"/>
        <v/>
      </c>
      <c r="R72" s="48" t="str">
        <f t="shared" si="122"/>
        <v/>
      </c>
      <c r="S72" s="49"/>
      <c r="T72" s="48" t="str">
        <f t="shared" si="123"/>
        <v/>
      </c>
      <c r="U72" s="55"/>
    </row>
    <row r="73" spans="1:21" ht="29.25" hidden="1" customHeight="1" thickBot="1">
      <c r="A73" s="1"/>
      <c r="B73" s="30"/>
      <c r="C73" s="30"/>
      <c r="I73" s="5" t="str">
        <f t="shared" si="112"/>
        <v/>
      </c>
      <c r="J73" s="12">
        <f t="shared" si="113"/>
        <v>0</v>
      </c>
      <c r="M73" s="30"/>
      <c r="N73" s="16"/>
      <c r="O73" s="48"/>
      <c r="P73" s="48"/>
      <c r="Q73" s="48"/>
      <c r="R73" s="48"/>
      <c r="S73" s="49"/>
      <c r="T73" s="55"/>
      <c r="U73" s="55"/>
    </row>
    <row r="74" spans="1:21" s="2" customFormat="1" ht="29.25" hidden="1" customHeight="1">
      <c r="A74" s="27"/>
      <c r="B74" s="31" t="s">
        <v>3</v>
      </c>
      <c r="C74" s="28" t="s">
        <v>4</v>
      </c>
      <c r="D74" s="17" t="s">
        <v>23</v>
      </c>
      <c r="E74" s="17" t="s">
        <v>6</v>
      </c>
      <c r="F74" s="17" t="s">
        <v>7</v>
      </c>
      <c r="G74" s="17" t="s">
        <v>8</v>
      </c>
      <c r="H74" s="17" t="s">
        <v>9</v>
      </c>
      <c r="I74" s="5" t="e">
        <f t="shared" si="112"/>
        <v>#VALUE!</v>
      </c>
      <c r="J74" s="12" t="e">
        <f t="shared" si="113"/>
        <v>#VALUE!</v>
      </c>
      <c r="K74" s="36"/>
      <c r="L74" s="35" t="s">
        <v>12</v>
      </c>
      <c r="M74" s="28" t="s">
        <v>4</v>
      </c>
      <c r="N74" s="18" t="s">
        <v>23</v>
      </c>
      <c r="O74" s="49" t="s">
        <v>6</v>
      </c>
      <c r="P74" s="49" t="s">
        <v>7</v>
      </c>
      <c r="Q74" s="49" t="s">
        <v>8</v>
      </c>
      <c r="R74" s="49" t="s">
        <v>9</v>
      </c>
      <c r="S74" s="49"/>
      <c r="T74" s="54"/>
      <c r="U74" s="54"/>
    </row>
    <row r="75" spans="1:21" ht="29.25" hidden="1" customHeight="1">
      <c r="A75" s="78" t="s">
        <v>36</v>
      </c>
      <c r="B75" s="32" t="s">
        <v>114</v>
      </c>
      <c r="C75" s="25" t="str">
        <f>""</f>
        <v/>
      </c>
      <c r="D75" s="13"/>
      <c r="E75" s="15" t="str">
        <f>IF(C75="","",C75-M75)</f>
        <v/>
      </c>
      <c r="F75" s="15" t="str">
        <f>IF(C75="","",IF(C75&gt;18,1,0))</f>
        <v/>
      </c>
      <c r="G75" s="15" t="str">
        <f>IF(C75="","",IF(C75=18,1,0))</f>
        <v/>
      </c>
      <c r="H75" s="15" t="str">
        <f>IF(C75="","",IF(C75&lt;18,1,0))</f>
        <v/>
      </c>
      <c r="I75" s="5" t="str">
        <f t="shared" si="112"/>
        <v/>
      </c>
      <c r="J75" s="12">
        <f t="shared" si="113"/>
        <v>0</v>
      </c>
      <c r="K75" s="22" t="s">
        <v>15</v>
      </c>
      <c r="L75" s="32" t="s">
        <v>117</v>
      </c>
      <c r="M75" s="25" t="str">
        <f>IF(C75="","",36-C75)</f>
        <v/>
      </c>
      <c r="N75" s="50" t="str">
        <f>IF(D75="","",11-D75)</f>
        <v/>
      </c>
      <c r="O75" s="48" t="str">
        <f>IF(M75="","",M75-C75)</f>
        <v/>
      </c>
      <c r="P75" s="48" t="str">
        <f>IF(C75="","",IF(C75&lt;18,1,0))</f>
        <v/>
      </c>
      <c r="Q75" s="48" t="str">
        <f>IF(C75="","",IF(C75=18,1,0))</f>
        <v/>
      </c>
      <c r="R75" s="48" t="str">
        <f>IF(C75="","",IF(C75&gt;18,1,0))</f>
        <v/>
      </c>
      <c r="S75" s="49"/>
      <c r="T75" s="48" t="str">
        <f>IF(N75="","",N75+M75*1000+O75*1000000+S75*1000000000)</f>
        <v/>
      </c>
      <c r="U75" s="55"/>
    </row>
    <row r="76" spans="1:21" ht="29.25" hidden="1" customHeight="1">
      <c r="A76" s="79" t="s">
        <v>25</v>
      </c>
      <c r="B76" s="32" t="s">
        <v>113</v>
      </c>
      <c r="C76" s="25" t="str">
        <f>""</f>
        <v/>
      </c>
      <c r="D76" s="13"/>
      <c r="E76" s="15" t="str">
        <f>IF(C76="","",C76-M76)</f>
        <v/>
      </c>
      <c r="F76" s="15" t="str">
        <f t="shared" ref="F76:F78" si="124">IF(C76="","",IF(C76&gt;18,1,0))</f>
        <v/>
      </c>
      <c r="G76" s="15" t="str">
        <f t="shared" ref="G76:G78" si="125">IF(C76="","",IF(C76=18,1,0))</f>
        <v/>
      </c>
      <c r="H76" s="15" t="str">
        <f t="shared" ref="H76:H78" si="126">IF(C76="","",IF(C76&lt;18,1,0))</f>
        <v/>
      </c>
      <c r="I76" s="5" t="str">
        <f t="shared" si="112"/>
        <v/>
      </c>
      <c r="J76" s="12">
        <f t="shared" si="113"/>
        <v>0</v>
      </c>
      <c r="K76" s="22" t="s">
        <v>15</v>
      </c>
      <c r="L76" s="32" t="s">
        <v>119</v>
      </c>
      <c r="M76" s="25" t="str">
        <f t="shared" ref="M76:M78" si="127">IF(C76="","",36-C76)</f>
        <v/>
      </c>
      <c r="N76" s="50" t="str">
        <f t="shared" ref="N76:N78" si="128">IF(D76="","",11-D76)</f>
        <v/>
      </c>
      <c r="O76" s="48" t="str">
        <f t="shared" ref="O76:O78" si="129">IF(M76="","",M76-C76)</f>
        <v/>
      </c>
      <c r="P76" s="48" t="str">
        <f t="shared" ref="P76:P78" si="130">IF(C76="","",IF(C76&lt;18,1,0))</f>
        <v/>
      </c>
      <c r="Q76" s="48" t="str">
        <f t="shared" ref="Q76:Q78" si="131">IF(C76="","",IF(C76=18,1,0))</f>
        <v/>
      </c>
      <c r="R76" s="48" t="str">
        <f t="shared" ref="R76:R78" si="132">IF(C76="","",IF(C76&gt;18,1,0))</f>
        <v/>
      </c>
      <c r="S76" s="49"/>
      <c r="T76" s="48" t="str">
        <f t="shared" ref="T76:T78" si="133">IF(N76="","",N76+M76*1000+O76*1000000+S76*1000000000)</f>
        <v/>
      </c>
      <c r="U76" s="55"/>
    </row>
    <row r="77" spans="1:21" ht="29.25" hidden="1" customHeight="1">
      <c r="A77" s="79" t="s">
        <v>25</v>
      </c>
      <c r="B77" s="32" t="s">
        <v>118</v>
      </c>
      <c r="C77" s="25" t="str">
        <f>""</f>
        <v/>
      </c>
      <c r="D77" s="13"/>
      <c r="E77" s="15" t="str">
        <f>IF(C77="","",C77-M77)</f>
        <v/>
      </c>
      <c r="F77" s="15" t="str">
        <f t="shared" si="124"/>
        <v/>
      </c>
      <c r="G77" s="15" t="str">
        <f t="shared" si="125"/>
        <v/>
      </c>
      <c r="H77" s="15" t="str">
        <f t="shared" si="126"/>
        <v/>
      </c>
      <c r="I77" s="5" t="str">
        <f t="shared" si="112"/>
        <v/>
      </c>
      <c r="J77" s="12">
        <f t="shared" si="113"/>
        <v>0</v>
      </c>
      <c r="K77" s="22" t="s">
        <v>15</v>
      </c>
      <c r="L77" s="32" t="s">
        <v>115</v>
      </c>
      <c r="M77" s="25" t="str">
        <f t="shared" si="127"/>
        <v/>
      </c>
      <c r="N77" s="50" t="str">
        <f t="shared" si="128"/>
        <v/>
      </c>
      <c r="O77" s="48" t="str">
        <f t="shared" si="129"/>
        <v/>
      </c>
      <c r="P77" s="48" t="str">
        <f t="shared" si="130"/>
        <v/>
      </c>
      <c r="Q77" s="48" t="str">
        <f t="shared" si="131"/>
        <v/>
      </c>
      <c r="R77" s="48" t="str">
        <f t="shared" si="132"/>
        <v/>
      </c>
      <c r="S77" s="49"/>
      <c r="T77" s="48" t="str">
        <f t="shared" si="133"/>
        <v/>
      </c>
      <c r="U77" s="55"/>
    </row>
    <row r="78" spans="1:21" ht="29.25" hidden="1" customHeight="1" thickBot="1">
      <c r="A78" s="80" t="s">
        <v>25</v>
      </c>
      <c r="B78" s="33" t="s">
        <v>120</v>
      </c>
      <c r="C78" s="26" t="str">
        <f>""</f>
        <v/>
      </c>
      <c r="D78" s="14"/>
      <c r="E78" s="51" t="str">
        <f>IF(C78="","",C78-M78)</f>
        <v/>
      </c>
      <c r="F78" s="51" t="str">
        <f t="shared" si="124"/>
        <v/>
      </c>
      <c r="G78" s="51" t="str">
        <f t="shared" si="125"/>
        <v/>
      </c>
      <c r="H78" s="51" t="str">
        <f t="shared" si="126"/>
        <v/>
      </c>
      <c r="I78" s="5" t="str">
        <f t="shared" si="112"/>
        <v/>
      </c>
      <c r="J78" s="12">
        <f t="shared" si="113"/>
        <v>0</v>
      </c>
      <c r="K78" s="23" t="s">
        <v>15</v>
      </c>
      <c r="L78" s="33" t="s">
        <v>116</v>
      </c>
      <c r="M78" s="26" t="str">
        <f t="shared" si="127"/>
        <v/>
      </c>
      <c r="N78" s="53" t="str">
        <f t="shared" si="128"/>
        <v/>
      </c>
      <c r="O78" s="48" t="str">
        <f t="shared" si="129"/>
        <v/>
      </c>
      <c r="P78" s="48" t="str">
        <f t="shared" si="130"/>
        <v/>
      </c>
      <c r="Q78" s="48" t="str">
        <f t="shared" si="131"/>
        <v/>
      </c>
      <c r="R78" s="48" t="str">
        <f t="shared" si="132"/>
        <v/>
      </c>
      <c r="S78" s="49"/>
      <c r="T78" s="48" t="str">
        <f t="shared" si="133"/>
        <v/>
      </c>
      <c r="U78" s="55"/>
    </row>
    <row r="79" spans="1:21" ht="29.25" hidden="1" customHeight="1" thickBot="1">
      <c r="A79" s="1"/>
      <c r="B79" s="30"/>
      <c r="C79" s="30"/>
      <c r="I79" s="5" t="str">
        <f t="shared" si="112"/>
        <v/>
      </c>
      <c r="J79" s="12">
        <f t="shared" si="113"/>
        <v>0</v>
      </c>
      <c r="M79" s="30"/>
      <c r="N79" s="16"/>
      <c r="O79" s="48"/>
      <c r="P79" s="48"/>
      <c r="Q79" s="48"/>
      <c r="R79" s="48"/>
      <c r="S79" s="49"/>
      <c r="T79" s="55"/>
      <c r="U79" s="55"/>
    </row>
    <row r="80" spans="1:21" s="2" customFormat="1" ht="29.25" hidden="1" customHeight="1">
      <c r="A80" s="27"/>
      <c r="B80" s="31" t="s">
        <v>3</v>
      </c>
      <c r="C80" s="28" t="s">
        <v>4</v>
      </c>
      <c r="D80" s="17" t="s">
        <v>23</v>
      </c>
      <c r="E80" s="17" t="s">
        <v>6</v>
      </c>
      <c r="F80" s="17" t="s">
        <v>7</v>
      </c>
      <c r="G80" s="17" t="s">
        <v>8</v>
      </c>
      <c r="H80" s="17" t="s">
        <v>9</v>
      </c>
      <c r="I80" s="5" t="e">
        <f t="shared" si="112"/>
        <v>#VALUE!</v>
      </c>
      <c r="J80" s="12" t="e">
        <f t="shared" si="113"/>
        <v>#VALUE!</v>
      </c>
      <c r="K80" s="36"/>
      <c r="L80" s="35" t="s">
        <v>12</v>
      </c>
      <c r="M80" s="28" t="s">
        <v>4</v>
      </c>
      <c r="N80" s="18" t="s">
        <v>23</v>
      </c>
      <c r="O80" s="49" t="s">
        <v>6</v>
      </c>
      <c r="P80" s="49" t="s">
        <v>7</v>
      </c>
      <c r="Q80" s="49" t="s">
        <v>8</v>
      </c>
      <c r="R80" s="49" t="s">
        <v>9</v>
      </c>
      <c r="S80" s="49"/>
      <c r="T80" s="54"/>
      <c r="U80" s="54"/>
    </row>
    <row r="81" spans="1:21" ht="29.25" hidden="1" customHeight="1">
      <c r="A81" s="78" t="s">
        <v>37</v>
      </c>
      <c r="B81" s="32" t="s">
        <v>116</v>
      </c>
      <c r="C81" s="25" t="str">
        <f>""</f>
        <v/>
      </c>
      <c r="D81" s="13"/>
      <c r="E81" s="15" t="str">
        <f>IF(C81="","",C81-M81)</f>
        <v/>
      </c>
      <c r="F81" s="15" t="str">
        <f>IF(C81="","",IF(C81&gt;18,1,0))</f>
        <v/>
      </c>
      <c r="G81" s="15" t="str">
        <f>IF(C81="","",IF(C81=18,1,0))</f>
        <v/>
      </c>
      <c r="H81" s="15" t="str">
        <f>IF(C81="","",IF(C81&lt;18,1,0))</f>
        <v/>
      </c>
      <c r="I81" s="5" t="str">
        <f t="shared" si="112"/>
        <v/>
      </c>
      <c r="J81" s="12">
        <f t="shared" si="113"/>
        <v>0</v>
      </c>
      <c r="K81" s="22" t="s">
        <v>15</v>
      </c>
      <c r="L81" s="32" t="s">
        <v>118</v>
      </c>
      <c r="M81" s="25" t="str">
        <f>IF(C81="","",36-C81)</f>
        <v/>
      </c>
      <c r="N81" s="50" t="str">
        <f>IF(D81="","",11-D81)</f>
        <v/>
      </c>
      <c r="O81" s="48" t="str">
        <f>IF(M81="","",M81-C81)</f>
        <v/>
      </c>
      <c r="P81" s="48" t="str">
        <f>IF(C81="","",IF(C81&lt;18,1,0))</f>
        <v/>
      </c>
      <c r="Q81" s="48" t="str">
        <f>IF(C81="","",IF(C81=18,1,0))</f>
        <v/>
      </c>
      <c r="R81" s="48" t="str">
        <f>IF(C81="","",IF(C81&gt;18,1,0))</f>
        <v/>
      </c>
      <c r="S81" s="49"/>
      <c r="T81" s="48" t="str">
        <f>IF(N81="","",N81+M81*1000+O81*1000000+S81*1000000000)</f>
        <v/>
      </c>
      <c r="U81" s="55"/>
    </row>
    <row r="82" spans="1:21" ht="29.25" hidden="1" customHeight="1">
      <c r="A82" s="79" t="s">
        <v>25</v>
      </c>
      <c r="B82" s="32" t="s">
        <v>119</v>
      </c>
      <c r="C82" s="25" t="str">
        <f>""</f>
        <v/>
      </c>
      <c r="D82" s="13"/>
      <c r="E82" s="15" t="str">
        <f>IF(C82="","",C82-M82)</f>
        <v/>
      </c>
      <c r="F82" s="15" t="str">
        <f t="shared" ref="F82:F84" si="134">IF(C82="","",IF(C82&gt;18,1,0))</f>
        <v/>
      </c>
      <c r="G82" s="15" t="str">
        <f t="shared" ref="G82:G84" si="135">IF(C82="","",IF(C82=18,1,0))</f>
        <v/>
      </c>
      <c r="H82" s="15" t="str">
        <f t="shared" ref="H82:H84" si="136">IF(C82="","",IF(C82&lt;18,1,0))</f>
        <v/>
      </c>
      <c r="I82" s="5" t="str">
        <f t="shared" si="112"/>
        <v/>
      </c>
      <c r="J82" s="12">
        <f t="shared" si="113"/>
        <v>0</v>
      </c>
      <c r="K82" s="22" t="s">
        <v>15</v>
      </c>
      <c r="L82" s="32" t="s">
        <v>114</v>
      </c>
      <c r="M82" s="25" t="str">
        <f t="shared" ref="M82:M84" si="137">IF(C82="","",36-C82)</f>
        <v/>
      </c>
      <c r="N82" s="50" t="str">
        <f t="shared" ref="N82:N84" si="138">IF(D82="","",11-D82)</f>
        <v/>
      </c>
      <c r="O82" s="48" t="str">
        <f t="shared" ref="O82:O84" si="139">IF(M82="","",M82-C82)</f>
        <v/>
      </c>
      <c r="P82" s="48" t="str">
        <f t="shared" ref="P82:P84" si="140">IF(C82="","",IF(C82&lt;18,1,0))</f>
        <v/>
      </c>
      <c r="Q82" s="48" t="str">
        <f t="shared" ref="Q82:Q84" si="141">IF(C82="","",IF(C82=18,1,0))</f>
        <v/>
      </c>
      <c r="R82" s="48" t="str">
        <f t="shared" ref="R82:R84" si="142">IF(C82="","",IF(C82&gt;18,1,0))</f>
        <v/>
      </c>
      <c r="S82" s="49"/>
      <c r="T82" s="48" t="str">
        <f t="shared" ref="T82:T84" si="143">IF(N82="","",N82+M82*1000+O82*1000000+S82*1000000000)</f>
        <v/>
      </c>
      <c r="U82" s="55"/>
    </row>
    <row r="83" spans="1:21" ht="29.25" hidden="1" customHeight="1">
      <c r="A83" s="79" t="s">
        <v>25</v>
      </c>
      <c r="B83" s="32" t="s">
        <v>117</v>
      </c>
      <c r="C83" s="25" t="str">
        <f>""</f>
        <v/>
      </c>
      <c r="D83" s="13"/>
      <c r="E83" s="15" t="str">
        <f>IF(C83="","",C83-M83)</f>
        <v/>
      </c>
      <c r="F83" s="15" t="str">
        <f t="shared" si="134"/>
        <v/>
      </c>
      <c r="G83" s="15" t="str">
        <f t="shared" si="135"/>
        <v/>
      </c>
      <c r="H83" s="15" t="str">
        <f t="shared" si="136"/>
        <v/>
      </c>
      <c r="I83" s="5" t="str">
        <f t="shared" si="112"/>
        <v/>
      </c>
      <c r="J83" s="12">
        <f t="shared" si="113"/>
        <v>0</v>
      </c>
      <c r="K83" s="22" t="s">
        <v>15</v>
      </c>
      <c r="L83" s="32" t="s">
        <v>120</v>
      </c>
      <c r="M83" s="25" t="str">
        <f t="shared" si="137"/>
        <v/>
      </c>
      <c r="N83" s="50" t="str">
        <f t="shared" si="138"/>
        <v/>
      </c>
      <c r="O83" s="48" t="str">
        <f t="shared" si="139"/>
        <v/>
      </c>
      <c r="P83" s="48" t="str">
        <f t="shared" si="140"/>
        <v/>
      </c>
      <c r="Q83" s="48" t="str">
        <f t="shared" si="141"/>
        <v/>
      </c>
      <c r="R83" s="48" t="str">
        <f t="shared" si="142"/>
        <v/>
      </c>
      <c r="S83" s="49"/>
      <c r="T83" s="48" t="str">
        <f t="shared" si="143"/>
        <v/>
      </c>
      <c r="U83" s="55"/>
    </row>
    <row r="84" spans="1:21" ht="29.25" hidden="1" customHeight="1" thickBot="1">
      <c r="A84" s="80" t="s">
        <v>25</v>
      </c>
      <c r="B84" s="33" t="s">
        <v>115</v>
      </c>
      <c r="C84" s="26" t="str">
        <f>""</f>
        <v/>
      </c>
      <c r="D84" s="14"/>
      <c r="E84" s="51" t="str">
        <f>IF(C84="","",C84-M84)</f>
        <v/>
      </c>
      <c r="F84" s="51" t="str">
        <f t="shared" si="134"/>
        <v/>
      </c>
      <c r="G84" s="51" t="str">
        <f t="shared" si="135"/>
        <v/>
      </c>
      <c r="H84" s="51" t="str">
        <f t="shared" si="136"/>
        <v/>
      </c>
      <c r="I84" s="5" t="str">
        <f t="shared" si="112"/>
        <v/>
      </c>
      <c r="J84" s="12">
        <f t="shared" si="113"/>
        <v>0</v>
      </c>
      <c r="K84" s="23" t="s">
        <v>15</v>
      </c>
      <c r="L84" s="33" t="s">
        <v>113</v>
      </c>
      <c r="M84" s="26" t="str">
        <f t="shared" si="137"/>
        <v/>
      </c>
      <c r="N84" s="53" t="str">
        <f t="shared" si="138"/>
        <v/>
      </c>
      <c r="O84" s="48" t="str">
        <f t="shared" si="139"/>
        <v/>
      </c>
      <c r="P84" s="48" t="str">
        <f t="shared" si="140"/>
        <v/>
      </c>
      <c r="Q84" s="48" t="str">
        <f t="shared" si="141"/>
        <v/>
      </c>
      <c r="R84" s="48" t="str">
        <f t="shared" si="142"/>
        <v/>
      </c>
      <c r="S84" s="49"/>
      <c r="T84" s="48" t="str">
        <f t="shared" si="143"/>
        <v/>
      </c>
      <c r="U84" s="55"/>
    </row>
    <row r="85" spans="1:21" ht="29.25" hidden="1" customHeight="1">
      <c r="A85" s="1" t="s">
        <v>25</v>
      </c>
      <c r="B85" s="30" t="s">
        <v>25</v>
      </c>
      <c r="I85" s="5" t="str">
        <f t="shared" si="112"/>
        <v/>
      </c>
      <c r="J85" s="12">
        <f t="shared" si="113"/>
        <v>0</v>
      </c>
      <c r="K85" s="20"/>
      <c r="L85" s="30" t="s">
        <v>25</v>
      </c>
      <c r="M85" s="29"/>
      <c r="N85"/>
      <c r="O85"/>
      <c r="S85" s="48" t="str">
        <f t="shared" ref="S85:S131" si="144">IF(C85="","",(P85*3+Q85*2+R85*1))</f>
        <v/>
      </c>
    </row>
    <row r="86" spans="1:21" s="6" customFormat="1" ht="29.25" hidden="1" customHeight="1">
      <c r="A86" s="19" t="s">
        <v>25</v>
      </c>
      <c r="B86" s="34" t="s">
        <v>25</v>
      </c>
      <c r="C86" s="24"/>
      <c r="D86" s="8"/>
      <c r="E86" s="8"/>
      <c r="F86" s="8"/>
      <c r="G86" s="8"/>
      <c r="H86" s="8"/>
      <c r="I86" s="5" t="str">
        <f t="shared" si="112"/>
        <v/>
      </c>
      <c r="J86" s="12">
        <f t="shared" si="113"/>
        <v>0</v>
      </c>
      <c r="K86" s="20"/>
      <c r="L86" s="30" t="s">
        <v>25</v>
      </c>
      <c r="M86" s="29"/>
      <c r="N86"/>
      <c r="O86"/>
      <c r="P86"/>
      <c r="Q86"/>
      <c r="R86"/>
      <c r="S86" s="48" t="str">
        <f t="shared" si="144"/>
        <v/>
      </c>
      <c r="T86"/>
    </row>
    <row r="87" spans="1:21" ht="29.25" hidden="1" customHeight="1">
      <c r="A87" s="1"/>
      <c r="B87" s="30" t="str">
        <f t="shared" ref="B87:B150" si="145">L3</f>
        <v>AUREC 3</v>
      </c>
      <c r="C87" s="20">
        <f t="shared" ref="C87:H102" si="146">IF(M3="",0,M3)</f>
        <v>26</v>
      </c>
      <c r="D87" s="1">
        <f t="shared" si="146"/>
        <v>7</v>
      </c>
      <c r="E87" s="1">
        <f t="shared" si="146"/>
        <v>16</v>
      </c>
      <c r="F87" s="1">
        <f t="shared" si="146"/>
        <v>1</v>
      </c>
      <c r="G87" s="1">
        <f t="shared" si="146"/>
        <v>0</v>
      </c>
      <c r="H87" s="1">
        <f t="shared" si="146"/>
        <v>0</v>
      </c>
      <c r="I87" s="5">
        <f t="shared" si="112"/>
        <v>3</v>
      </c>
      <c r="J87" s="12">
        <f t="shared" si="113"/>
        <v>3016026007</v>
      </c>
      <c r="K87" s="20"/>
      <c r="L87" s="30" t="s">
        <v>25</v>
      </c>
      <c r="M87" s="29"/>
      <c r="N87"/>
      <c r="O87"/>
      <c r="S87" s="48">
        <f t="shared" si="144"/>
        <v>0</v>
      </c>
    </row>
    <row r="88" spans="1:21" ht="29.25" hidden="1" customHeight="1">
      <c r="A88" s="1"/>
      <c r="B88" s="30" t="str">
        <f t="shared" si="145"/>
        <v>BEAUZAC 2</v>
      </c>
      <c r="C88" s="20">
        <f t="shared" si="146"/>
        <v>16</v>
      </c>
      <c r="D88" s="1">
        <f t="shared" si="146"/>
        <v>5</v>
      </c>
      <c r="E88" s="1">
        <f t="shared" si="146"/>
        <v>-4</v>
      </c>
      <c r="F88" s="1">
        <f t="shared" si="146"/>
        <v>0</v>
      </c>
      <c r="G88" s="1">
        <f t="shared" si="146"/>
        <v>0</v>
      </c>
      <c r="H88" s="1">
        <f t="shared" si="146"/>
        <v>1</v>
      </c>
      <c r="I88" s="5">
        <f t="shared" si="112"/>
        <v>1</v>
      </c>
      <c r="J88" s="12">
        <f t="shared" si="113"/>
        <v>996016005</v>
      </c>
      <c r="K88" s="20"/>
      <c r="L88" s="30" t="s">
        <v>25</v>
      </c>
      <c r="M88" s="29"/>
      <c r="N88"/>
      <c r="O88"/>
      <c r="S88" s="48">
        <f t="shared" si="144"/>
        <v>0</v>
      </c>
    </row>
    <row r="89" spans="1:21" ht="29.25" hidden="1" customHeight="1">
      <c r="A89" s="1"/>
      <c r="B89" s="30" t="str">
        <f t="shared" si="145"/>
        <v>RAUCOULES</v>
      </c>
      <c r="C89" s="20">
        <f t="shared" si="146"/>
        <v>24</v>
      </c>
      <c r="D89" s="1">
        <f t="shared" si="146"/>
        <v>8</v>
      </c>
      <c r="E89" s="1">
        <f t="shared" si="146"/>
        <v>12</v>
      </c>
      <c r="F89" s="1">
        <f t="shared" si="146"/>
        <v>1</v>
      </c>
      <c r="G89" s="1">
        <f t="shared" si="146"/>
        <v>0</v>
      </c>
      <c r="H89" s="1">
        <f t="shared" si="146"/>
        <v>0</v>
      </c>
      <c r="I89" s="5">
        <f t="shared" si="112"/>
        <v>3</v>
      </c>
      <c r="J89" s="12">
        <f t="shared" si="113"/>
        <v>3012024008</v>
      </c>
      <c r="K89" s="20"/>
      <c r="L89" s="30" t="s">
        <v>25</v>
      </c>
      <c r="M89" s="29"/>
      <c r="N89"/>
      <c r="O89"/>
      <c r="S89" s="48">
        <f t="shared" si="144"/>
        <v>0</v>
      </c>
    </row>
    <row r="90" spans="1:21" ht="29.25" hidden="1" customHeight="1">
      <c r="A90" s="1"/>
      <c r="B90" s="30" t="str">
        <f t="shared" si="145"/>
        <v>YSSINGEAUX 1</v>
      </c>
      <c r="C90" s="20">
        <f t="shared" si="146"/>
        <v>34</v>
      </c>
      <c r="D90" s="1">
        <f t="shared" si="146"/>
        <v>10</v>
      </c>
      <c r="E90" s="1">
        <f t="shared" si="146"/>
        <v>32</v>
      </c>
      <c r="F90" s="1">
        <f t="shared" si="146"/>
        <v>1</v>
      </c>
      <c r="G90" s="1">
        <f t="shared" si="146"/>
        <v>0</v>
      </c>
      <c r="H90" s="1">
        <f t="shared" si="146"/>
        <v>0</v>
      </c>
      <c r="I90" s="5">
        <f t="shared" si="112"/>
        <v>3</v>
      </c>
      <c r="J90" s="12">
        <f t="shared" si="113"/>
        <v>3032034010</v>
      </c>
      <c r="K90" s="20"/>
      <c r="L90" s="30" t="s">
        <v>25</v>
      </c>
      <c r="M90" s="29"/>
      <c r="N90"/>
      <c r="O90"/>
      <c r="S90" s="48">
        <f t="shared" si="144"/>
        <v>0</v>
      </c>
    </row>
    <row r="91" spans="1:21" ht="29.25" hidden="1" customHeight="1">
      <c r="A91" s="1"/>
      <c r="B91" s="30">
        <f t="shared" si="145"/>
        <v>0</v>
      </c>
      <c r="C91" s="20">
        <f t="shared" si="146"/>
        <v>0</v>
      </c>
      <c r="D91" s="1">
        <f t="shared" si="146"/>
        <v>0</v>
      </c>
      <c r="E91" s="1">
        <f t="shared" si="146"/>
        <v>0</v>
      </c>
      <c r="F91" s="1">
        <f t="shared" si="146"/>
        <v>0</v>
      </c>
      <c r="G91" s="1">
        <f t="shared" si="146"/>
        <v>0</v>
      </c>
      <c r="H91" s="1">
        <f t="shared" si="146"/>
        <v>0</v>
      </c>
      <c r="I91" s="5">
        <f t="shared" si="112"/>
        <v>0</v>
      </c>
      <c r="J91" s="12">
        <f t="shared" si="113"/>
        <v>0</v>
      </c>
      <c r="K91" s="20"/>
      <c r="L91" s="30" t="s">
        <v>25</v>
      </c>
      <c r="M91" s="29"/>
      <c r="N91"/>
      <c r="O91"/>
      <c r="S91" s="48">
        <f t="shared" si="144"/>
        <v>0</v>
      </c>
    </row>
    <row r="92" spans="1:21" ht="29.25" hidden="1" customHeight="1">
      <c r="A92" s="1"/>
      <c r="B92" s="30" t="str">
        <f t="shared" si="145"/>
        <v>équipe B</v>
      </c>
      <c r="C92" s="20" t="str">
        <f t="shared" si="146"/>
        <v>Points</v>
      </c>
      <c r="D92" s="1" t="str">
        <f t="shared" si="146"/>
        <v>Parties gagnées</v>
      </c>
      <c r="E92" s="1" t="str">
        <f t="shared" si="146"/>
        <v>GA</v>
      </c>
      <c r="F92" s="1" t="str">
        <f t="shared" si="146"/>
        <v>G</v>
      </c>
      <c r="G92" s="1" t="str">
        <f t="shared" si="146"/>
        <v>N</v>
      </c>
      <c r="H92" s="1" t="str">
        <f t="shared" si="146"/>
        <v>P</v>
      </c>
      <c r="I92" s="5" t="e">
        <f t="shared" si="112"/>
        <v>#VALUE!</v>
      </c>
      <c r="J92" s="12" t="e">
        <f t="shared" si="113"/>
        <v>#VALUE!</v>
      </c>
      <c r="K92" s="20"/>
      <c r="L92" s="30" t="s">
        <v>25</v>
      </c>
      <c r="M92" s="29"/>
      <c r="N92"/>
      <c r="O92"/>
      <c r="S92" s="48">
        <f t="shared" si="144"/>
        <v>0</v>
      </c>
    </row>
    <row r="93" spans="1:21" ht="29.25" hidden="1" customHeight="1">
      <c r="A93" s="1"/>
      <c r="B93" s="30" t="str">
        <f t="shared" si="145"/>
        <v>Ste SIGOLENE 2</v>
      </c>
      <c r="C93" s="20">
        <f t="shared" si="146"/>
        <v>10</v>
      </c>
      <c r="D93" s="1">
        <f t="shared" si="146"/>
        <v>3</v>
      </c>
      <c r="E93" s="1">
        <f t="shared" si="146"/>
        <v>-16</v>
      </c>
      <c r="F93" s="1">
        <f t="shared" si="146"/>
        <v>0</v>
      </c>
      <c r="G93" s="1">
        <f t="shared" si="146"/>
        <v>0</v>
      </c>
      <c r="H93" s="1">
        <f t="shared" si="146"/>
        <v>1</v>
      </c>
      <c r="I93" s="5">
        <f t="shared" si="112"/>
        <v>1</v>
      </c>
      <c r="J93" s="12">
        <f t="shared" si="113"/>
        <v>984010003</v>
      </c>
      <c r="K93" s="20"/>
      <c r="L93" s="30" t="s">
        <v>25</v>
      </c>
      <c r="M93" s="29"/>
      <c r="N93"/>
      <c r="O93"/>
      <c r="S93" s="48">
        <f t="shared" si="144"/>
        <v>0</v>
      </c>
    </row>
    <row r="94" spans="1:21" ht="29.25" hidden="1" customHeight="1">
      <c r="A94" s="1"/>
      <c r="B94" s="30" t="str">
        <f t="shared" si="145"/>
        <v>LA SEAUVE 2</v>
      </c>
      <c r="C94" s="20">
        <f t="shared" si="146"/>
        <v>0</v>
      </c>
      <c r="D94" s="1">
        <f t="shared" si="146"/>
        <v>0</v>
      </c>
      <c r="E94" s="1">
        <f t="shared" si="146"/>
        <v>-36</v>
      </c>
      <c r="F94" s="1">
        <f t="shared" si="146"/>
        <v>0</v>
      </c>
      <c r="G94" s="1">
        <f t="shared" si="146"/>
        <v>0</v>
      </c>
      <c r="H94" s="1">
        <f t="shared" si="146"/>
        <v>1</v>
      </c>
      <c r="I94" s="5">
        <f t="shared" si="112"/>
        <v>1</v>
      </c>
      <c r="J94" s="12">
        <f t="shared" si="113"/>
        <v>964000000</v>
      </c>
      <c r="K94" s="20"/>
      <c r="L94" s="30" t="s">
        <v>25</v>
      </c>
      <c r="M94" s="29"/>
      <c r="N94"/>
      <c r="O94"/>
      <c r="S94" s="48">
        <f t="shared" si="144"/>
        <v>0</v>
      </c>
    </row>
    <row r="95" spans="1:21" ht="29.25" hidden="1" customHeight="1">
      <c r="A95" s="1"/>
      <c r="B95" s="30" t="str">
        <f t="shared" si="145"/>
        <v>LE CHAMBON 2</v>
      </c>
      <c r="C95" s="20">
        <f t="shared" si="146"/>
        <v>28</v>
      </c>
      <c r="D95" s="1">
        <f t="shared" si="146"/>
        <v>8</v>
      </c>
      <c r="E95" s="1">
        <f t="shared" si="146"/>
        <v>20</v>
      </c>
      <c r="F95" s="1">
        <f t="shared" si="146"/>
        <v>1</v>
      </c>
      <c r="G95" s="1">
        <f t="shared" si="146"/>
        <v>0</v>
      </c>
      <c r="H95" s="1">
        <f t="shared" si="146"/>
        <v>0</v>
      </c>
      <c r="I95" s="5">
        <f t="shared" si="112"/>
        <v>3</v>
      </c>
      <c r="J95" s="12">
        <f t="shared" si="113"/>
        <v>3020028008</v>
      </c>
      <c r="K95" s="20"/>
      <c r="L95" s="30" t="s">
        <v>25</v>
      </c>
      <c r="M95" s="29"/>
      <c r="N95"/>
      <c r="O95"/>
      <c r="S95" s="48">
        <f t="shared" si="144"/>
        <v>0</v>
      </c>
    </row>
    <row r="96" spans="1:21" ht="29.25" hidden="1" customHeight="1">
      <c r="A96" s="1"/>
      <c r="B96" s="30" t="str">
        <f t="shared" si="145"/>
        <v>CRAPONNE 3</v>
      </c>
      <c r="C96" s="20">
        <f t="shared" si="146"/>
        <v>14</v>
      </c>
      <c r="D96" s="1">
        <f t="shared" si="146"/>
        <v>3</v>
      </c>
      <c r="E96" s="1">
        <f t="shared" si="146"/>
        <v>-8</v>
      </c>
      <c r="F96" s="1">
        <f t="shared" si="146"/>
        <v>0</v>
      </c>
      <c r="G96" s="1">
        <f t="shared" si="146"/>
        <v>0</v>
      </c>
      <c r="H96" s="1">
        <f t="shared" si="146"/>
        <v>1</v>
      </c>
      <c r="I96" s="5">
        <f t="shared" si="112"/>
        <v>1</v>
      </c>
      <c r="J96" s="12">
        <f t="shared" si="113"/>
        <v>992014003</v>
      </c>
      <c r="K96" s="20"/>
      <c r="L96" s="30" t="s">
        <v>25</v>
      </c>
      <c r="M96" s="29"/>
      <c r="N96"/>
      <c r="O96"/>
      <c r="S96" s="48">
        <f t="shared" si="144"/>
        <v>0</v>
      </c>
    </row>
    <row r="97" spans="1:19" ht="29.25" hidden="1" customHeight="1">
      <c r="A97" s="1"/>
      <c r="B97" s="30">
        <f t="shared" si="145"/>
        <v>0</v>
      </c>
      <c r="C97" s="20">
        <f t="shared" si="146"/>
        <v>0</v>
      </c>
      <c r="D97" s="1">
        <f t="shared" si="146"/>
        <v>0</v>
      </c>
      <c r="E97" s="1">
        <f t="shared" si="146"/>
        <v>0</v>
      </c>
      <c r="F97" s="1">
        <f t="shared" si="146"/>
        <v>0</v>
      </c>
      <c r="G97" s="1">
        <f t="shared" si="146"/>
        <v>0</v>
      </c>
      <c r="H97" s="1">
        <f t="shared" si="146"/>
        <v>0</v>
      </c>
      <c r="I97" s="5">
        <f t="shared" si="112"/>
        <v>0</v>
      </c>
      <c r="J97" s="12">
        <f t="shared" si="113"/>
        <v>0</v>
      </c>
      <c r="K97" s="20"/>
      <c r="L97" s="30" t="s">
        <v>25</v>
      </c>
      <c r="M97" s="29"/>
      <c r="N97"/>
      <c r="O97"/>
      <c r="S97" s="48">
        <f t="shared" si="144"/>
        <v>0</v>
      </c>
    </row>
    <row r="98" spans="1:19" ht="29.25" hidden="1" customHeight="1">
      <c r="A98" s="1"/>
      <c r="B98" s="30" t="str">
        <f t="shared" si="145"/>
        <v>équipe B</v>
      </c>
      <c r="C98" s="20" t="str">
        <f t="shared" si="146"/>
        <v>Points</v>
      </c>
      <c r="D98" s="1" t="str">
        <f t="shared" si="146"/>
        <v>Parties gagnées</v>
      </c>
      <c r="E98" s="1" t="str">
        <f t="shared" si="146"/>
        <v>GA</v>
      </c>
      <c r="F98" s="1" t="str">
        <f t="shared" si="146"/>
        <v>G</v>
      </c>
      <c r="G98" s="1" t="str">
        <f t="shared" si="146"/>
        <v>N</v>
      </c>
      <c r="H98" s="1" t="str">
        <f t="shared" si="146"/>
        <v>P</v>
      </c>
      <c r="I98" s="5" t="e">
        <f t="shared" si="112"/>
        <v>#VALUE!</v>
      </c>
      <c r="J98" s="12" t="e">
        <f t="shared" si="113"/>
        <v>#VALUE!</v>
      </c>
      <c r="K98" s="20"/>
      <c r="L98" s="30" t="s">
        <v>25</v>
      </c>
      <c r="M98" s="29"/>
      <c r="N98"/>
      <c r="O98"/>
      <c r="S98" s="48">
        <f t="shared" si="144"/>
        <v>0</v>
      </c>
    </row>
    <row r="99" spans="1:19" ht="29.25" hidden="1" customHeight="1">
      <c r="A99" s="1"/>
      <c r="B99" s="30" t="str">
        <f t="shared" si="145"/>
        <v>BEAUZAC 2</v>
      </c>
      <c r="C99" s="20">
        <f t="shared" si="146"/>
        <v>24</v>
      </c>
      <c r="D99" s="1">
        <f t="shared" si="146"/>
        <v>7</v>
      </c>
      <c r="E99" s="1">
        <f t="shared" si="146"/>
        <v>12</v>
      </c>
      <c r="F99" s="1">
        <f t="shared" si="146"/>
        <v>1</v>
      </c>
      <c r="G99" s="1">
        <f t="shared" si="146"/>
        <v>0</v>
      </c>
      <c r="H99" s="1">
        <f t="shared" si="146"/>
        <v>0</v>
      </c>
      <c r="I99" s="5">
        <f t="shared" si="112"/>
        <v>3</v>
      </c>
      <c r="J99" s="12">
        <f t="shared" si="113"/>
        <v>3012024007</v>
      </c>
      <c r="K99" s="20"/>
      <c r="L99" s="30" t="s">
        <v>25</v>
      </c>
      <c r="M99" s="29"/>
      <c r="N99"/>
      <c r="O99"/>
      <c r="S99" s="48">
        <f t="shared" si="144"/>
        <v>0</v>
      </c>
    </row>
    <row r="100" spans="1:19" ht="29.25" hidden="1" customHeight="1">
      <c r="A100" s="1"/>
      <c r="B100" s="30" t="str">
        <f t="shared" si="145"/>
        <v>RAUCOULES</v>
      </c>
      <c r="C100" s="20">
        <f t="shared" si="146"/>
        <v>12</v>
      </c>
      <c r="D100" s="1">
        <f t="shared" si="146"/>
        <v>4</v>
      </c>
      <c r="E100" s="1">
        <f t="shared" si="146"/>
        <v>-12</v>
      </c>
      <c r="F100" s="1">
        <f t="shared" si="146"/>
        <v>0</v>
      </c>
      <c r="G100" s="1">
        <f t="shared" si="146"/>
        <v>0</v>
      </c>
      <c r="H100" s="1">
        <f t="shared" si="146"/>
        <v>1</v>
      </c>
      <c r="I100" s="5">
        <f t="shared" si="112"/>
        <v>1</v>
      </c>
      <c r="J100" s="12">
        <f t="shared" si="113"/>
        <v>988012004</v>
      </c>
      <c r="K100" s="20"/>
      <c r="L100" s="30" t="s">
        <v>25</v>
      </c>
      <c r="M100" s="29"/>
      <c r="N100"/>
      <c r="O100"/>
      <c r="S100" s="48">
        <f t="shared" si="144"/>
        <v>0</v>
      </c>
    </row>
    <row r="101" spans="1:19" ht="29.25" hidden="1" customHeight="1">
      <c r="A101" s="1"/>
      <c r="B101" s="30" t="str">
        <f t="shared" si="145"/>
        <v>YSSINGEAUX 1</v>
      </c>
      <c r="C101" s="20">
        <f t="shared" si="146"/>
        <v>34</v>
      </c>
      <c r="D101" s="1">
        <f t="shared" si="146"/>
        <v>10</v>
      </c>
      <c r="E101" s="1">
        <f t="shared" si="146"/>
        <v>32</v>
      </c>
      <c r="F101" s="1">
        <f t="shared" si="146"/>
        <v>1</v>
      </c>
      <c r="G101" s="1">
        <f t="shared" si="146"/>
        <v>0</v>
      </c>
      <c r="H101" s="1">
        <f t="shared" si="146"/>
        <v>0</v>
      </c>
      <c r="I101" s="5">
        <f t="shared" si="112"/>
        <v>3</v>
      </c>
      <c r="J101" s="12">
        <f t="shared" si="113"/>
        <v>3032034010</v>
      </c>
      <c r="K101" s="20"/>
      <c r="L101" s="30" t="s">
        <v>25</v>
      </c>
      <c r="M101" s="29"/>
      <c r="N101"/>
      <c r="O101"/>
      <c r="S101" s="48">
        <f t="shared" si="144"/>
        <v>0</v>
      </c>
    </row>
    <row r="102" spans="1:19" ht="29.25" hidden="1" customHeight="1">
      <c r="A102" s="1"/>
      <c r="B102" s="30" t="str">
        <f t="shared" si="145"/>
        <v>LE CHAMBON 2</v>
      </c>
      <c r="C102" s="20">
        <f t="shared" si="146"/>
        <v>20</v>
      </c>
      <c r="D102" s="1">
        <f t="shared" si="146"/>
        <v>6</v>
      </c>
      <c r="E102" s="1">
        <f t="shared" si="146"/>
        <v>4</v>
      </c>
      <c r="F102" s="1">
        <f t="shared" si="146"/>
        <v>1</v>
      </c>
      <c r="G102" s="1">
        <f t="shared" si="146"/>
        <v>0</v>
      </c>
      <c r="H102" s="1">
        <f t="shared" si="146"/>
        <v>0</v>
      </c>
      <c r="I102" s="5">
        <f t="shared" si="112"/>
        <v>3</v>
      </c>
      <c r="J102" s="12">
        <f t="shared" si="113"/>
        <v>3004020006</v>
      </c>
      <c r="K102" s="20"/>
      <c r="L102" s="30" t="s">
        <v>25</v>
      </c>
      <c r="M102" s="29"/>
      <c r="N102"/>
      <c r="O102"/>
      <c r="S102" s="48">
        <f t="shared" si="144"/>
        <v>0</v>
      </c>
    </row>
    <row r="103" spans="1:19" ht="29.25" hidden="1" customHeight="1">
      <c r="A103" s="1"/>
      <c r="B103" s="30">
        <f t="shared" si="145"/>
        <v>0</v>
      </c>
      <c r="C103" s="20">
        <f t="shared" ref="C103:H118" si="147">IF(M19="",0,M19)</f>
        <v>0</v>
      </c>
      <c r="D103" s="1">
        <f t="shared" si="147"/>
        <v>0</v>
      </c>
      <c r="E103" s="1">
        <f t="shared" si="147"/>
        <v>0</v>
      </c>
      <c r="F103" s="1">
        <f t="shared" si="147"/>
        <v>0</v>
      </c>
      <c r="G103" s="1">
        <f t="shared" si="147"/>
        <v>0</v>
      </c>
      <c r="H103" s="1">
        <f t="shared" si="147"/>
        <v>0</v>
      </c>
      <c r="I103" s="5">
        <f t="shared" si="112"/>
        <v>0</v>
      </c>
      <c r="J103" s="12">
        <f t="shared" si="113"/>
        <v>0</v>
      </c>
      <c r="K103" s="20"/>
      <c r="L103" s="30" t="s">
        <v>25</v>
      </c>
      <c r="M103" s="29"/>
      <c r="N103"/>
      <c r="O103"/>
      <c r="S103" s="48">
        <f t="shared" si="144"/>
        <v>0</v>
      </c>
    </row>
    <row r="104" spans="1:19" ht="29.25" hidden="1" customHeight="1">
      <c r="A104" s="1"/>
      <c r="B104" s="30" t="str">
        <f t="shared" si="145"/>
        <v>équipe B</v>
      </c>
      <c r="C104" s="20" t="str">
        <f t="shared" si="147"/>
        <v>Points</v>
      </c>
      <c r="D104" s="1" t="str">
        <f t="shared" si="147"/>
        <v>Parties gagnées</v>
      </c>
      <c r="E104" s="1" t="str">
        <f t="shared" si="147"/>
        <v>GA</v>
      </c>
      <c r="F104" s="1" t="str">
        <f t="shared" si="147"/>
        <v>G</v>
      </c>
      <c r="G104" s="1" t="str">
        <f t="shared" si="147"/>
        <v>N</v>
      </c>
      <c r="H104" s="1" t="str">
        <f t="shared" si="147"/>
        <v>P</v>
      </c>
      <c r="I104" s="5" t="e">
        <f t="shared" si="112"/>
        <v>#VALUE!</v>
      </c>
      <c r="J104" s="12" t="e">
        <f t="shared" si="113"/>
        <v>#VALUE!</v>
      </c>
      <c r="K104" s="20"/>
      <c r="L104" s="30" t="s">
        <v>25</v>
      </c>
      <c r="M104" s="29"/>
      <c r="N104"/>
      <c r="O104"/>
      <c r="S104" s="48">
        <f t="shared" si="144"/>
        <v>0</v>
      </c>
    </row>
    <row r="105" spans="1:19" ht="29.25" hidden="1" customHeight="1">
      <c r="A105" s="1"/>
      <c r="B105" s="30" t="str">
        <f t="shared" si="145"/>
        <v>AUREC 3</v>
      </c>
      <c r="C105" s="20">
        <f t="shared" si="147"/>
        <v>26</v>
      </c>
      <c r="D105" s="1">
        <f t="shared" si="147"/>
        <v>8</v>
      </c>
      <c r="E105" s="1">
        <f t="shared" si="147"/>
        <v>16</v>
      </c>
      <c r="F105" s="1">
        <f t="shared" si="147"/>
        <v>1</v>
      </c>
      <c r="G105" s="1">
        <f t="shared" si="147"/>
        <v>0</v>
      </c>
      <c r="H105" s="1">
        <f t="shared" si="147"/>
        <v>0</v>
      </c>
      <c r="I105" s="5">
        <f t="shared" si="112"/>
        <v>3</v>
      </c>
      <c r="J105" s="12">
        <f t="shared" si="113"/>
        <v>3016026008</v>
      </c>
      <c r="K105" s="20"/>
      <c r="L105" s="30" t="s">
        <v>25</v>
      </c>
      <c r="M105" s="29"/>
      <c r="N105"/>
      <c r="O105"/>
      <c r="S105" s="48">
        <f t="shared" si="144"/>
        <v>0</v>
      </c>
    </row>
    <row r="106" spans="1:19" ht="29.25" hidden="1" customHeight="1">
      <c r="A106" s="1"/>
      <c r="B106" s="30" t="str">
        <f t="shared" si="145"/>
        <v>Ste SIGOLENE 2</v>
      </c>
      <c r="C106" s="20">
        <f t="shared" si="147"/>
        <v>36</v>
      </c>
      <c r="D106" s="1">
        <f t="shared" si="147"/>
        <v>11</v>
      </c>
      <c r="E106" s="1">
        <f t="shared" si="147"/>
        <v>36</v>
      </c>
      <c r="F106" s="1">
        <f t="shared" si="147"/>
        <v>1</v>
      </c>
      <c r="G106" s="1">
        <f t="shared" si="147"/>
        <v>0</v>
      </c>
      <c r="H106" s="1">
        <f t="shared" si="147"/>
        <v>0</v>
      </c>
      <c r="I106" s="5">
        <f t="shared" si="112"/>
        <v>3</v>
      </c>
      <c r="J106" s="12">
        <f t="shared" si="113"/>
        <v>3036036011</v>
      </c>
      <c r="K106" s="20"/>
      <c r="L106" s="30" t="s">
        <v>25</v>
      </c>
      <c r="M106" s="29"/>
      <c r="N106"/>
      <c r="O106"/>
      <c r="S106" s="48">
        <f t="shared" si="144"/>
        <v>0</v>
      </c>
    </row>
    <row r="107" spans="1:19" ht="29.25" hidden="1" customHeight="1">
      <c r="A107" s="1"/>
      <c r="B107" s="30" t="str">
        <f t="shared" si="145"/>
        <v>LA SEAUVE 2</v>
      </c>
      <c r="C107" s="20">
        <f t="shared" si="147"/>
        <v>6</v>
      </c>
      <c r="D107" s="1">
        <f t="shared" si="147"/>
        <v>2</v>
      </c>
      <c r="E107" s="1">
        <f t="shared" si="147"/>
        <v>-24</v>
      </c>
      <c r="F107" s="1">
        <f t="shared" si="147"/>
        <v>0</v>
      </c>
      <c r="G107" s="1">
        <f t="shared" si="147"/>
        <v>0</v>
      </c>
      <c r="H107" s="1">
        <f t="shared" si="147"/>
        <v>1</v>
      </c>
      <c r="I107" s="5">
        <f t="shared" si="112"/>
        <v>1</v>
      </c>
      <c r="J107" s="12">
        <f t="shared" si="113"/>
        <v>976006002</v>
      </c>
      <c r="K107" s="20"/>
      <c r="L107" s="30" t="s">
        <v>25</v>
      </c>
      <c r="M107" s="29"/>
      <c r="N107"/>
      <c r="O107"/>
      <c r="S107" s="48">
        <f t="shared" si="144"/>
        <v>0</v>
      </c>
    </row>
    <row r="108" spans="1:19" ht="29.25" hidden="1" customHeight="1">
      <c r="A108" s="1"/>
      <c r="B108" s="30" t="str">
        <f t="shared" si="145"/>
        <v>CRAPONNE 3</v>
      </c>
      <c r="C108" s="20">
        <f t="shared" si="147"/>
        <v>10</v>
      </c>
      <c r="D108" s="1">
        <f t="shared" si="147"/>
        <v>3</v>
      </c>
      <c r="E108" s="1">
        <f t="shared" si="147"/>
        <v>-16</v>
      </c>
      <c r="F108" s="1">
        <f t="shared" si="147"/>
        <v>0</v>
      </c>
      <c r="G108" s="1">
        <f t="shared" si="147"/>
        <v>0</v>
      </c>
      <c r="H108" s="1">
        <f t="shared" si="147"/>
        <v>1</v>
      </c>
      <c r="I108" s="5">
        <f t="shared" si="112"/>
        <v>1</v>
      </c>
      <c r="J108" s="12">
        <f t="shared" si="113"/>
        <v>984010003</v>
      </c>
      <c r="K108" s="20"/>
      <c r="L108" s="30" t="s">
        <v>25</v>
      </c>
      <c r="M108" s="29"/>
      <c r="N108"/>
      <c r="O108"/>
      <c r="S108" s="48">
        <f t="shared" si="144"/>
        <v>0</v>
      </c>
    </row>
    <row r="109" spans="1:19" ht="29.25" hidden="1" customHeight="1">
      <c r="A109" s="1"/>
      <c r="B109" s="30">
        <f t="shared" si="145"/>
        <v>0</v>
      </c>
      <c r="C109" s="20">
        <f t="shared" si="147"/>
        <v>0</v>
      </c>
      <c r="D109" s="1">
        <f t="shared" si="147"/>
        <v>0</v>
      </c>
      <c r="E109" s="1">
        <f t="shared" si="147"/>
        <v>0</v>
      </c>
      <c r="F109" s="1">
        <f t="shared" si="147"/>
        <v>0</v>
      </c>
      <c r="G109" s="1">
        <f t="shared" si="147"/>
        <v>0</v>
      </c>
      <c r="H109" s="1">
        <f t="shared" si="147"/>
        <v>0</v>
      </c>
      <c r="I109" s="5">
        <f t="shared" si="112"/>
        <v>0</v>
      </c>
      <c r="J109" s="12">
        <f t="shared" si="113"/>
        <v>0</v>
      </c>
      <c r="K109" s="20"/>
      <c r="L109" s="30" t="s">
        <v>25</v>
      </c>
      <c r="M109" s="29"/>
      <c r="N109"/>
      <c r="O109"/>
      <c r="S109" s="48">
        <f t="shared" si="144"/>
        <v>0</v>
      </c>
    </row>
    <row r="110" spans="1:19" ht="29.25" hidden="1" customHeight="1">
      <c r="A110" s="1"/>
      <c r="B110" s="30" t="str">
        <f t="shared" si="145"/>
        <v>équipe B</v>
      </c>
      <c r="C110" s="20" t="str">
        <f t="shared" si="147"/>
        <v>Points</v>
      </c>
      <c r="D110" s="1" t="str">
        <f t="shared" si="147"/>
        <v>Parties gagnées</v>
      </c>
      <c r="E110" s="1" t="str">
        <f t="shared" si="147"/>
        <v>GA</v>
      </c>
      <c r="F110" s="1" t="str">
        <f t="shared" si="147"/>
        <v>G</v>
      </c>
      <c r="G110" s="1" t="str">
        <f t="shared" si="147"/>
        <v>N</v>
      </c>
      <c r="H110" s="1" t="str">
        <f t="shared" si="147"/>
        <v>P</v>
      </c>
      <c r="I110" s="5" t="e">
        <f t="shared" si="112"/>
        <v>#VALUE!</v>
      </c>
      <c r="J110" s="12" t="e">
        <f t="shared" si="113"/>
        <v>#VALUE!</v>
      </c>
      <c r="K110" s="20"/>
      <c r="L110" s="30" t="s">
        <v>25</v>
      </c>
      <c r="M110" s="29"/>
      <c r="N110"/>
      <c r="O110"/>
      <c r="S110" s="48">
        <f t="shared" si="144"/>
        <v>0</v>
      </c>
    </row>
    <row r="111" spans="1:19" ht="29.25" hidden="1" customHeight="1">
      <c r="A111" s="1"/>
      <c r="B111" s="30" t="str">
        <f t="shared" si="145"/>
        <v>BEAUZAC 2</v>
      </c>
      <c r="C111" s="20">
        <f t="shared" si="147"/>
        <v>12</v>
      </c>
      <c r="D111" s="1">
        <f t="shared" si="147"/>
        <v>3</v>
      </c>
      <c r="E111" s="1">
        <f t="shared" si="147"/>
        <v>-12</v>
      </c>
      <c r="F111" s="1">
        <f t="shared" si="147"/>
        <v>0</v>
      </c>
      <c r="G111" s="1">
        <f t="shared" si="147"/>
        <v>0</v>
      </c>
      <c r="H111" s="1">
        <f t="shared" si="147"/>
        <v>1</v>
      </c>
      <c r="I111" s="5">
        <f t="shared" si="112"/>
        <v>1</v>
      </c>
      <c r="J111" s="12">
        <f t="shared" si="113"/>
        <v>988012003</v>
      </c>
      <c r="K111" s="20"/>
      <c r="L111" s="30" t="s">
        <v>25</v>
      </c>
      <c r="M111" s="29"/>
      <c r="N111"/>
      <c r="O111"/>
      <c r="S111" s="48">
        <f t="shared" si="144"/>
        <v>0</v>
      </c>
    </row>
    <row r="112" spans="1:19" ht="29.25" hidden="1" customHeight="1">
      <c r="A112" s="1"/>
      <c r="B112" s="30" t="str">
        <f t="shared" si="145"/>
        <v>RAUCOULES</v>
      </c>
      <c r="C112" s="20">
        <f t="shared" si="147"/>
        <v>14</v>
      </c>
      <c r="D112" s="1">
        <f t="shared" si="147"/>
        <v>4</v>
      </c>
      <c r="E112" s="1">
        <f t="shared" si="147"/>
        <v>-8</v>
      </c>
      <c r="F112" s="1">
        <f t="shared" si="147"/>
        <v>0</v>
      </c>
      <c r="G112" s="1">
        <f t="shared" si="147"/>
        <v>0</v>
      </c>
      <c r="H112" s="1">
        <f t="shared" si="147"/>
        <v>1</v>
      </c>
      <c r="I112" s="5">
        <f t="shared" si="112"/>
        <v>1</v>
      </c>
      <c r="J112" s="12">
        <f t="shared" si="113"/>
        <v>992014004</v>
      </c>
      <c r="K112" s="20"/>
      <c r="L112" s="30" t="s">
        <v>25</v>
      </c>
      <c r="M112" s="29"/>
      <c r="N112"/>
      <c r="O112"/>
      <c r="S112" s="48">
        <f t="shared" si="144"/>
        <v>0</v>
      </c>
    </row>
    <row r="113" spans="1:19" ht="29.25" hidden="1" customHeight="1">
      <c r="A113" s="1"/>
      <c r="B113" s="30" t="str">
        <f t="shared" si="145"/>
        <v>LA SEAUVE 2</v>
      </c>
      <c r="C113" s="20">
        <f t="shared" si="147"/>
        <v>18</v>
      </c>
      <c r="D113" s="1">
        <f t="shared" si="147"/>
        <v>6</v>
      </c>
      <c r="E113" s="1">
        <f t="shared" si="147"/>
        <v>0</v>
      </c>
      <c r="F113" s="1">
        <f t="shared" si="147"/>
        <v>0</v>
      </c>
      <c r="G113" s="1">
        <f t="shared" si="147"/>
        <v>1</v>
      </c>
      <c r="H113" s="1">
        <f t="shared" si="147"/>
        <v>0</v>
      </c>
      <c r="I113" s="5">
        <f t="shared" si="112"/>
        <v>2</v>
      </c>
      <c r="J113" s="12">
        <f t="shared" si="113"/>
        <v>2000018006</v>
      </c>
      <c r="K113" s="20"/>
      <c r="L113" s="30" t="s">
        <v>25</v>
      </c>
      <c r="M113" s="29"/>
      <c r="N113"/>
      <c r="O113"/>
      <c r="S113" s="48">
        <f t="shared" si="144"/>
        <v>0</v>
      </c>
    </row>
    <row r="114" spans="1:19" ht="29.25" hidden="1" customHeight="1">
      <c r="A114" s="1"/>
      <c r="B114" s="30" t="str">
        <f t="shared" si="145"/>
        <v>LE CHAMBON 2</v>
      </c>
      <c r="C114" s="20">
        <f t="shared" si="147"/>
        <v>34</v>
      </c>
      <c r="D114" s="1">
        <f t="shared" si="147"/>
        <v>10</v>
      </c>
      <c r="E114" s="1">
        <f t="shared" si="147"/>
        <v>32</v>
      </c>
      <c r="F114" s="1">
        <f t="shared" si="147"/>
        <v>1</v>
      </c>
      <c r="G114" s="1">
        <f t="shared" si="147"/>
        <v>0</v>
      </c>
      <c r="H114" s="1">
        <f t="shared" si="147"/>
        <v>0</v>
      </c>
      <c r="I114" s="5">
        <f t="shared" si="112"/>
        <v>3</v>
      </c>
      <c r="J114" s="12">
        <f t="shared" si="113"/>
        <v>3032034010</v>
      </c>
      <c r="K114" s="20"/>
      <c r="L114" s="30" t="s">
        <v>25</v>
      </c>
      <c r="M114" s="29"/>
      <c r="N114"/>
      <c r="O114"/>
      <c r="S114" s="48">
        <f t="shared" si="144"/>
        <v>0</v>
      </c>
    </row>
    <row r="115" spans="1:19" ht="29.25" hidden="1" customHeight="1">
      <c r="A115" s="1"/>
      <c r="B115" s="30">
        <f t="shared" si="145"/>
        <v>0</v>
      </c>
      <c r="C115" s="20">
        <f t="shared" si="147"/>
        <v>0</v>
      </c>
      <c r="D115" s="1">
        <f t="shared" si="147"/>
        <v>0</v>
      </c>
      <c r="E115" s="1">
        <f t="shared" si="147"/>
        <v>0</v>
      </c>
      <c r="F115" s="1">
        <f t="shared" si="147"/>
        <v>0</v>
      </c>
      <c r="G115" s="1">
        <f t="shared" si="147"/>
        <v>0</v>
      </c>
      <c r="H115" s="1">
        <f t="shared" si="147"/>
        <v>0</v>
      </c>
      <c r="I115" s="5">
        <f t="shared" si="112"/>
        <v>0</v>
      </c>
      <c r="J115" s="12">
        <f t="shared" si="113"/>
        <v>0</v>
      </c>
      <c r="K115" s="20"/>
      <c r="L115" s="30" t="s">
        <v>25</v>
      </c>
      <c r="M115" s="29"/>
      <c r="N115"/>
      <c r="O115"/>
      <c r="S115" s="48">
        <f t="shared" si="144"/>
        <v>0</v>
      </c>
    </row>
    <row r="116" spans="1:19" ht="29.25" hidden="1" customHeight="1">
      <c r="A116" s="1"/>
      <c r="B116" s="30" t="str">
        <f t="shared" si="145"/>
        <v>équipe B</v>
      </c>
      <c r="C116" s="20" t="str">
        <f t="shared" si="147"/>
        <v>Points</v>
      </c>
      <c r="D116" s="1" t="str">
        <f t="shared" si="147"/>
        <v>Parties gagnées</v>
      </c>
      <c r="E116" s="1" t="str">
        <f t="shared" si="147"/>
        <v>GA</v>
      </c>
      <c r="F116" s="1" t="str">
        <f t="shared" si="147"/>
        <v>G</v>
      </c>
      <c r="G116" s="1" t="str">
        <f t="shared" si="147"/>
        <v>N</v>
      </c>
      <c r="H116" s="1" t="str">
        <f t="shared" si="147"/>
        <v>P</v>
      </c>
      <c r="I116" s="5" t="e">
        <f t="shared" si="112"/>
        <v>#VALUE!</v>
      </c>
      <c r="J116" s="12" t="e">
        <f t="shared" si="113"/>
        <v>#VALUE!</v>
      </c>
      <c r="K116" s="20"/>
      <c r="L116" s="30" t="s">
        <v>25</v>
      </c>
      <c r="M116" s="29"/>
      <c r="N116"/>
      <c r="O116"/>
      <c r="S116" s="48">
        <f t="shared" si="144"/>
        <v>0</v>
      </c>
    </row>
    <row r="117" spans="1:19" ht="29.25" hidden="1" customHeight="1">
      <c r="A117" s="1"/>
      <c r="B117" s="30" t="str">
        <f t="shared" si="145"/>
        <v>AUREC 3</v>
      </c>
      <c r="C117" s="20">
        <f t="shared" si="147"/>
        <v>0</v>
      </c>
      <c r="D117" s="1">
        <f t="shared" si="147"/>
        <v>0</v>
      </c>
      <c r="E117" s="1">
        <f t="shared" si="147"/>
        <v>0</v>
      </c>
      <c r="F117" s="1">
        <f t="shared" si="147"/>
        <v>0</v>
      </c>
      <c r="G117" s="1">
        <f t="shared" si="147"/>
        <v>0</v>
      </c>
      <c r="H117" s="1">
        <f t="shared" si="147"/>
        <v>0</v>
      </c>
      <c r="I117" s="5">
        <f t="shared" si="112"/>
        <v>0</v>
      </c>
      <c r="J117" s="12">
        <f t="shared" si="113"/>
        <v>0</v>
      </c>
      <c r="K117" s="20"/>
      <c r="L117" s="30" t="s">
        <v>25</v>
      </c>
      <c r="M117" s="29"/>
      <c r="N117"/>
      <c r="O117"/>
      <c r="S117" s="48">
        <f t="shared" si="144"/>
        <v>0</v>
      </c>
    </row>
    <row r="118" spans="1:19" ht="29.25" hidden="1" customHeight="1">
      <c r="A118" s="1"/>
      <c r="B118" s="30" t="str">
        <f t="shared" si="145"/>
        <v>Ste SIGOLENE 2</v>
      </c>
      <c r="C118" s="20">
        <f t="shared" si="147"/>
        <v>0</v>
      </c>
      <c r="D118" s="1">
        <f t="shared" si="147"/>
        <v>0</v>
      </c>
      <c r="E118" s="1">
        <f t="shared" si="147"/>
        <v>0</v>
      </c>
      <c r="F118" s="1">
        <f t="shared" si="147"/>
        <v>0</v>
      </c>
      <c r="G118" s="1">
        <f t="shared" si="147"/>
        <v>0</v>
      </c>
      <c r="H118" s="1">
        <f t="shared" si="147"/>
        <v>0</v>
      </c>
      <c r="I118" s="5">
        <f t="shared" si="112"/>
        <v>0</v>
      </c>
      <c r="J118" s="12">
        <f t="shared" si="113"/>
        <v>0</v>
      </c>
      <c r="K118" s="20"/>
      <c r="L118" s="30" t="s">
        <v>25</v>
      </c>
      <c r="M118" s="29"/>
      <c r="N118"/>
      <c r="O118"/>
      <c r="S118" s="48">
        <f t="shared" si="144"/>
        <v>0</v>
      </c>
    </row>
    <row r="119" spans="1:19" ht="29.25" hidden="1" customHeight="1">
      <c r="A119" s="1"/>
      <c r="B119" s="30" t="str">
        <f t="shared" si="145"/>
        <v>RAUCOULES</v>
      </c>
      <c r="C119" s="20">
        <f t="shared" ref="C119:H134" si="148">IF(M35="",0,M35)</f>
        <v>0</v>
      </c>
      <c r="D119" s="1">
        <f t="shared" si="148"/>
        <v>0</v>
      </c>
      <c r="E119" s="1">
        <f t="shared" si="148"/>
        <v>0</v>
      </c>
      <c r="F119" s="1">
        <f t="shared" si="148"/>
        <v>0</v>
      </c>
      <c r="G119" s="1">
        <f t="shared" si="148"/>
        <v>0</v>
      </c>
      <c r="H119" s="1">
        <f t="shared" si="148"/>
        <v>0</v>
      </c>
      <c r="I119" s="5">
        <f t="shared" si="112"/>
        <v>0</v>
      </c>
      <c r="J119" s="12">
        <f t="shared" si="113"/>
        <v>0</v>
      </c>
      <c r="K119" s="20"/>
      <c r="L119" s="30" t="s">
        <v>25</v>
      </c>
      <c r="M119" s="29"/>
      <c r="N119"/>
      <c r="O119"/>
      <c r="S119" s="48">
        <f t="shared" si="144"/>
        <v>0</v>
      </c>
    </row>
    <row r="120" spans="1:19" ht="29.25" hidden="1" customHeight="1">
      <c r="A120" s="1"/>
      <c r="B120" s="30" t="str">
        <f t="shared" si="145"/>
        <v>YSSINGEAUX 1</v>
      </c>
      <c r="C120" s="20">
        <f t="shared" si="148"/>
        <v>0</v>
      </c>
      <c r="D120" s="1">
        <f t="shared" si="148"/>
        <v>0</v>
      </c>
      <c r="E120" s="1">
        <f t="shared" si="148"/>
        <v>0</v>
      </c>
      <c r="F120" s="1">
        <f t="shared" si="148"/>
        <v>0</v>
      </c>
      <c r="G120" s="1">
        <f t="shared" si="148"/>
        <v>0</v>
      </c>
      <c r="H120" s="1">
        <f t="shared" si="148"/>
        <v>0</v>
      </c>
      <c r="I120" s="5">
        <f t="shared" si="112"/>
        <v>0</v>
      </c>
      <c r="J120" s="12">
        <f t="shared" si="113"/>
        <v>0</v>
      </c>
      <c r="K120" s="20"/>
      <c r="L120" s="30" t="s">
        <v>25</v>
      </c>
      <c r="M120" s="29"/>
      <c r="N120"/>
      <c r="O120"/>
      <c r="S120" s="48">
        <f t="shared" si="144"/>
        <v>0</v>
      </c>
    </row>
    <row r="121" spans="1:19" ht="29.25" hidden="1" customHeight="1">
      <c r="A121" s="1"/>
      <c r="B121" s="30">
        <f t="shared" si="145"/>
        <v>0</v>
      </c>
      <c r="C121" s="20">
        <f t="shared" si="148"/>
        <v>0</v>
      </c>
      <c r="D121" s="1">
        <f t="shared" si="148"/>
        <v>0</v>
      </c>
      <c r="E121" s="1">
        <f t="shared" si="148"/>
        <v>0</v>
      </c>
      <c r="F121" s="1">
        <f t="shared" si="148"/>
        <v>0</v>
      </c>
      <c r="G121" s="1">
        <f t="shared" si="148"/>
        <v>0</v>
      </c>
      <c r="H121" s="1">
        <f t="shared" si="148"/>
        <v>0</v>
      </c>
      <c r="I121" s="5">
        <f t="shared" si="112"/>
        <v>0</v>
      </c>
      <c r="J121" s="12">
        <f t="shared" si="113"/>
        <v>0</v>
      </c>
      <c r="K121" s="20"/>
      <c r="L121" s="30" t="s">
        <v>25</v>
      </c>
      <c r="M121" s="29"/>
      <c r="N121"/>
      <c r="O121"/>
      <c r="S121" s="48">
        <f t="shared" si="144"/>
        <v>0</v>
      </c>
    </row>
    <row r="122" spans="1:19" ht="29.25" hidden="1" customHeight="1">
      <c r="A122" s="1"/>
      <c r="B122" s="30" t="str">
        <f t="shared" si="145"/>
        <v>équipe B</v>
      </c>
      <c r="C122" s="20" t="str">
        <f t="shared" si="148"/>
        <v>Points</v>
      </c>
      <c r="D122" s="1" t="str">
        <f t="shared" si="148"/>
        <v>Parties gagnées</v>
      </c>
      <c r="E122" s="1" t="str">
        <f t="shared" si="148"/>
        <v>GA</v>
      </c>
      <c r="F122" s="1" t="str">
        <f t="shared" si="148"/>
        <v>G</v>
      </c>
      <c r="G122" s="1" t="str">
        <f t="shared" si="148"/>
        <v>N</v>
      </c>
      <c r="H122" s="1" t="str">
        <f t="shared" si="148"/>
        <v>P</v>
      </c>
      <c r="I122" s="5" t="e">
        <f t="shared" si="112"/>
        <v>#VALUE!</v>
      </c>
      <c r="J122" s="12" t="e">
        <f t="shared" si="113"/>
        <v>#VALUE!</v>
      </c>
      <c r="K122" s="20"/>
      <c r="L122" s="30" t="s">
        <v>25</v>
      </c>
      <c r="M122" s="29"/>
      <c r="N122"/>
      <c r="O122"/>
      <c r="S122" s="48">
        <f t="shared" si="144"/>
        <v>0</v>
      </c>
    </row>
    <row r="123" spans="1:19" ht="29.25" hidden="1" customHeight="1">
      <c r="A123" s="1"/>
      <c r="B123" s="30" t="str">
        <f t="shared" si="145"/>
        <v>BEAUZAC 2</v>
      </c>
      <c r="C123" s="20">
        <f t="shared" si="148"/>
        <v>0</v>
      </c>
      <c r="D123" s="1">
        <f t="shared" si="148"/>
        <v>0</v>
      </c>
      <c r="E123" s="1">
        <f t="shared" si="148"/>
        <v>0</v>
      </c>
      <c r="F123" s="1">
        <f t="shared" si="148"/>
        <v>0</v>
      </c>
      <c r="G123" s="1">
        <f t="shared" si="148"/>
        <v>0</v>
      </c>
      <c r="H123" s="1">
        <f t="shared" si="148"/>
        <v>0</v>
      </c>
      <c r="I123" s="5">
        <f t="shared" si="112"/>
        <v>0</v>
      </c>
      <c r="J123" s="12">
        <f t="shared" si="113"/>
        <v>0</v>
      </c>
      <c r="K123" s="20"/>
      <c r="L123" s="30" t="s">
        <v>25</v>
      </c>
      <c r="M123" s="29"/>
      <c r="N123"/>
      <c r="O123"/>
      <c r="S123" s="48">
        <f t="shared" si="144"/>
        <v>0</v>
      </c>
    </row>
    <row r="124" spans="1:19" ht="29.25" hidden="1" customHeight="1">
      <c r="A124" s="1"/>
      <c r="B124" s="30" t="str">
        <f t="shared" si="145"/>
        <v>LA SEAUVE 2</v>
      </c>
      <c r="C124" s="20">
        <f t="shared" si="148"/>
        <v>0</v>
      </c>
      <c r="D124" s="1">
        <f t="shared" si="148"/>
        <v>0</v>
      </c>
      <c r="E124" s="1">
        <f t="shared" si="148"/>
        <v>0</v>
      </c>
      <c r="F124" s="1">
        <f t="shared" si="148"/>
        <v>0</v>
      </c>
      <c r="G124" s="1">
        <f t="shared" si="148"/>
        <v>0</v>
      </c>
      <c r="H124" s="1">
        <f t="shared" si="148"/>
        <v>0</v>
      </c>
      <c r="I124" s="5">
        <f t="shared" si="112"/>
        <v>0</v>
      </c>
      <c r="J124" s="12">
        <f t="shared" si="113"/>
        <v>0</v>
      </c>
      <c r="K124" s="20"/>
      <c r="L124" s="30" t="s">
        <v>25</v>
      </c>
      <c r="M124" s="29"/>
      <c r="N124"/>
      <c r="O124"/>
      <c r="S124" s="48">
        <f t="shared" si="144"/>
        <v>0</v>
      </c>
    </row>
    <row r="125" spans="1:19" ht="29.25" hidden="1" customHeight="1">
      <c r="A125" s="1"/>
      <c r="B125" s="30" t="str">
        <f t="shared" si="145"/>
        <v>LE CHAMBON 2</v>
      </c>
      <c r="C125" s="20">
        <f t="shared" si="148"/>
        <v>0</v>
      </c>
      <c r="D125" s="1">
        <f t="shared" si="148"/>
        <v>0</v>
      </c>
      <c r="E125" s="1">
        <f t="shared" si="148"/>
        <v>0</v>
      </c>
      <c r="F125" s="1">
        <f t="shared" si="148"/>
        <v>0</v>
      </c>
      <c r="G125" s="1">
        <f t="shared" si="148"/>
        <v>0</v>
      </c>
      <c r="H125" s="1">
        <f t="shared" si="148"/>
        <v>0</v>
      </c>
      <c r="I125" s="5">
        <f t="shared" si="112"/>
        <v>0</v>
      </c>
      <c r="J125" s="12">
        <f t="shared" si="113"/>
        <v>0</v>
      </c>
      <c r="K125" s="20"/>
      <c r="L125" s="30" t="s">
        <v>25</v>
      </c>
      <c r="M125" s="29"/>
      <c r="N125"/>
      <c r="O125"/>
      <c r="S125" s="48">
        <f t="shared" si="144"/>
        <v>0</v>
      </c>
    </row>
    <row r="126" spans="1:19" ht="29.25" hidden="1" customHeight="1">
      <c r="A126" s="1"/>
      <c r="B126" s="30" t="str">
        <f t="shared" si="145"/>
        <v>CRAPONNE 3</v>
      </c>
      <c r="C126" s="20">
        <f t="shared" si="148"/>
        <v>0</v>
      </c>
      <c r="D126" s="1">
        <f t="shared" si="148"/>
        <v>0</v>
      </c>
      <c r="E126" s="1">
        <f t="shared" si="148"/>
        <v>0</v>
      </c>
      <c r="F126" s="1">
        <f t="shared" si="148"/>
        <v>0</v>
      </c>
      <c r="G126" s="1">
        <f t="shared" si="148"/>
        <v>0</v>
      </c>
      <c r="H126" s="1">
        <f t="shared" si="148"/>
        <v>0</v>
      </c>
      <c r="I126" s="5">
        <f t="shared" si="112"/>
        <v>0</v>
      </c>
      <c r="J126" s="12">
        <f t="shared" si="113"/>
        <v>0</v>
      </c>
      <c r="K126" s="20"/>
      <c r="L126" s="30" t="s">
        <v>25</v>
      </c>
      <c r="M126" s="29"/>
      <c r="N126"/>
      <c r="O126"/>
      <c r="S126" s="48">
        <f t="shared" si="144"/>
        <v>0</v>
      </c>
    </row>
    <row r="127" spans="1:19" ht="29.25" hidden="1" customHeight="1">
      <c r="A127" s="1"/>
      <c r="B127" s="30">
        <f t="shared" si="145"/>
        <v>0</v>
      </c>
      <c r="C127" s="20">
        <f t="shared" si="148"/>
        <v>0</v>
      </c>
      <c r="D127" s="1">
        <f t="shared" si="148"/>
        <v>0</v>
      </c>
      <c r="E127" s="1">
        <f t="shared" si="148"/>
        <v>0</v>
      </c>
      <c r="F127" s="1">
        <f t="shared" si="148"/>
        <v>0</v>
      </c>
      <c r="G127" s="1">
        <f t="shared" si="148"/>
        <v>0</v>
      </c>
      <c r="H127" s="1">
        <f t="shared" si="148"/>
        <v>0</v>
      </c>
      <c r="I127" s="5">
        <f t="shared" si="112"/>
        <v>0</v>
      </c>
      <c r="J127" s="12">
        <f t="shared" si="113"/>
        <v>0</v>
      </c>
      <c r="K127" s="20"/>
      <c r="L127" s="30" t="s">
        <v>25</v>
      </c>
      <c r="M127" s="29"/>
      <c r="N127"/>
      <c r="O127"/>
      <c r="S127" s="48">
        <f t="shared" si="144"/>
        <v>0</v>
      </c>
    </row>
    <row r="128" spans="1:19" ht="29.25" hidden="1" customHeight="1">
      <c r="A128" s="1"/>
      <c r="B128" s="30" t="str">
        <f t="shared" si="145"/>
        <v>équipe B</v>
      </c>
      <c r="C128" s="20" t="str">
        <f t="shared" si="148"/>
        <v>Points</v>
      </c>
      <c r="D128" s="1" t="str">
        <f t="shared" si="148"/>
        <v>Parties gagnées</v>
      </c>
      <c r="E128" s="1" t="str">
        <f t="shared" si="148"/>
        <v>GA</v>
      </c>
      <c r="F128" s="1" t="str">
        <f t="shared" si="148"/>
        <v>G</v>
      </c>
      <c r="G128" s="1" t="str">
        <f t="shared" si="148"/>
        <v>N</v>
      </c>
      <c r="H128" s="1" t="str">
        <f t="shared" si="148"/>
        <v>P</v>
      </c>
      <c r="I128" s="5" t="e">
        <f t="shared" si="112"/>
        <v>#VALUE!</v>
      </c>
      <c r="J128" s="12" t="e">
        <f t="shared" si="113"/>
        <v>#VALUE!</v>
      </c>
      <c r="K128" s="20"/>
      <c r="L128" s="30" t="s">
        <v>25</v>
      </c>
      <c r="M128" s="29"/>
      <c r="N128"/>
      <c r="O128"/>
      <c r="S128" s="48">
        <f t="shared" si="144"/>
        <v>0</v>
      </c>
    </row>
    <row r="129" spans="1:19" ht="29.25" hidden="1" customHeight="1">
      <c r="A129" s="1"/>
      <c r="B129" s="30" t="str">
        <f t="shared" si="145"/>
        <v>Ste SIGOLENE 2</v>
      </c>
      <c r="C129" s="20">
        <f t="shared" si="148"/>
        <v>0</v>
      </c>
      <c r="D129" s="1">
        <f t="shared" si="148"/>
        <v>0</v>
      </c>
      <c r="E129" s="1">
        <f t="shared" si="148"/>
        <v>0</v>
      </c>
      <c r="F129" s="1">
        <f t="shared" si="148"/>
        <v>0</v>
      </c>
      <c r="G129" s="1">
        <f t="shared" si="148"/>
        <v>0</v>
      </c>
      <c r="H129" s="1">
        <f t="shared" si="148"/>
        <v>0</v>
      </c>
      <c r="I129" s="5">
        <f t="shared" si="112"/>
        <v>0</v>
      </c>
      <c r="J129" s="12">
        <f t="shared" si="113"/>
        <v>0</v>
      </c>
      <c r="K129" s="20"/>
      <c r="L129" s="30" t="s">
        <v>25</v>
      </c>
      <c r="M129" s="29"/>
      <c r="N129"/>
      <c r="O129"/>
      <c r="S129" s="48">
        <f t="shared" si="144"/>
        <v>0</v>
      </c>
    </row>
    <row r="130" spans="1:19" ht="29.25" hidden="1" customHeight="1">
      <c r="A130" s="1"/>
      <c r="B130" s="30" t="str">
        <f t="shared" si="145"/>
        <v>CRAPONNE 3</v>
      </c>
      <c r="C130" s="20">
        <f t="shared" si="148"/>
        <v>0</v>
      </c>
      <c r="D130" s="1">
        <f t="shared" si="148"/>
        <v>0</v>
      </c>
      <c r="E130" s="1">
        <f t="shared" si="148"/>
        <v>0</v>
      </c>
      <c r="F130" s="1">
        <f t="shared" si="148"/>
        <v>0</v>
      </c>
      <c r="G130" s="1">
        <f t="shared" si="148"/>
        <v>0</v>
      </c>
      <c r="H130" s="1">
        <f t="shared" si="148"/>
        <v>0</v>
      </c>
      <c r="I130" s="5">
        <f t="shared" si="112"/>
        <v>0</v>
      </c>
      <c r="J130" s="12">
        <f t="shared" si="113"/>
        <v>0</v>
      </c>
      <c r="K130" s="20"/>
      <c r="L130" s="30" t="s">
        <v>25</v>
      </c>
      <c r="M130" s="29"/>
      <c r="N130"/>
      <c r="O130"/>
      <c r="S130" s="48">
        <f t="shared" si="144"/>
        <v>0</v>
      </c>
    </row>
    <row r="131" spans="1:19" ht="29.25" hidden="1" customHeight="1">
      <c r="A131" s="1"/>
      <c r="B131" s="30" t="str">
        <f t="shared" si="145"/>
        <v>LE CHAMBON 2</v>
      </c>
      <c r="C131" s="20">
        <f t="shared" si="148"/>
        <v>0</v>
      </c>
      <c r="D131" s="1">
        <f t="shared" si="148"/>
        <v>0</v>
      </c>
      <c r="E131" s="1">
        <f t="shared" si="148"/>
        <v>0</v>
      </c>
      <c r="F131" s="1">
        <f t="shared" si="148"/>
        <v>0</v>
      </c>
      <c r="G131" s="1">
        <f t="shared" si="148"/>
        <v>0</v>
      </c>
      <c r="H131" s="1">
        <f t="shared" si="148"/>
        <v>0</v>
      </c>
      <c r="I131" s="5">
        <f t="shared" si="112"/>
        <v>0</v>
      </c>
      <c r="J131" s="12">
        <f t="shared" si="113"/>
        <v>0</v>
      </c>
      <c r="K131" s="20"/>
      <c r="L131" s="30" t="s">
        <v>25</v>
      </c>
      <c r="M131" s="29"/>
      <c r="N131"/>
      <c r="O131"/>
      <c r="S131" s="48">
        <f t="shared" si="144"/>
        <v>0</v>
      </c>
    </row>
    <row r="132" spans="1:19" ht="29.25" hidden="1" customHeight="1">
      <c r="A132" s="1"/>
      <c r="B132" s="30" t="str">
        <f t="shared" si="145"/>
        <v>LA SEAUVE 2</v>
      </c>
      <c r="C132" s="20">
        <f t="shared" si="148"/>
        <v>0</v>
      </c>
      <c r="D132" s="1">
        <f t="shared" si="148"/>
        <v>0</v>
      </c>
      <c r="E132" s="1">
        <f t="shared" si="148"/>
        <v>0</v>
      </c>
      <c r="F132" s="1">
        <f t="shared" si="148"/>
        <v>0</v>
      </c>
      <c r="G132" s="1">
        <f t="shared" si="148"/>
        <v>0</v>
      </c>
      <c r="H132" s="1">
        <f t="shared" si="148"/>
        <v>0</v>
      </c>
      <c r="I132" s="5">
        <f t="shared" ref="I132:I168" si="149">IF(C132="","",(F132*3+G132*2+H132*1))</f>
        <v>0</v>
      </c>
      <c r="J132" s="12">
        <f t="shared" ref="J132:J168" si="150">IF(C132="",0,D132+C132*1000+E132*1000000+I132*1000000000)</f>
        <v>0</v>
      </c>
      <c r="K132" s="20"/>
      <c r="L132" s="30" t="s">
        <v>25</v>
      </c>
      <c r="M132" s="29"/>
      <c r="N132"/>
      <c r="O132"/>
      <c r="S132" s="48">
        <f t="shared" ref="S132:S170" si="151">IF(C132="","",(P132*3+Q132*2+R132*1))</f>
        <v>0</v>
      </c>
    </row>
    <row r="133" spans="1:19" ht="29.25" hidden="1" customHeight="1">
      <c r="A133" s="1"/>
      <c r="B133" s="30">
        <f t="shared" si="145"/>
        <v>0</v>
      </c>
      <c r="C133" s="20">
        <f t="shared" si="148"/>
        <v>0</v>
      </c>
      <c r="D133" s="1">
        <f t="shared" si="148"/>
        <v>0</v>
      </c>
      <c r="E133" s="1">
        <f t="shared" si="148"/>
        <v>0</v>
      </c>
      <c r="F133" s="1">
        <f t="shared" si="148"/>
        <v>0</v>
      </c>
      <c r="G133" s="1">
        <f t="shared" si="148"/>
        <v>0</v>
      </c>
      <c r="H133" s="1">
        <f t="shared" si="148"/>
        <v>0</v>
      </c>
      <c r="I133" s="5">
        <f t="shared" si="149"/>
        <v>0</v>
      </c>
      <c r="J133" s="12">
        <f t="shared" si="150"/>
        <v>0</v>
      </c>
      <c r="K133" s="20"/>
      <c r="L133" s="30" t="s">
        <v>25</v>
      </c>
      <c r="M133" s="29"/>
      <c r="N133"/>
      <c r="O133"/>
      <c r="S133" s="48">
        <f t="shared" si="151"/>
        <v>0</v>
      </c>
    </row>
    <row r="134" spans="1:19" ht="29.25" hidden="1" customHeight="1">
      <c r="A134" s="1"/>
      <c r="B134" s="30" t="str">
        <f t="shared" si="145"/>
        <v>équipe B</v>
      </c>
      <c r="C134" s="20" t="str">
        <f t="shared" si="148"/>
        <v>Points</v>
      </c>
      <c r="D134" s="1" t="str">
        <f t="shared" si="148"/>
        <v>Parties gagnées</v>
      </c>
      <c r="E134" s="1" t="str">
        <f t="shared" si="148"/>
        <v>GA</v>
      </c>
      <c r="F134" s="1" t="str">
        <f t="shared" si="148"/>
        <v>G</v>
      </c>
      <c r="G134" s="1" t="str">
        <f t="shared" si="148"/>
        <v>N</v>
      </c>
      <c r="H134" s="1" t="str">
        <f t="shared" si="148"/>
        <v>P</v>
      </c>
      <c r="I134" s="5" t="e">
        <f t="shared" si="149"/>
        <v>#VALUE!</v>
      </c>
      <c r="J134" s="12" t="e">
        <f t="shared" si="150"/>
        <v>#VALUE!</v>
      </c>
      <c r="K134" s="20"/>
      <c r="L134" s="30" t="s">
        <v>25</v>
      </c>
      <c r="M134" s="29"/>
      <c r="N134"/>
      <c r="O134"/>
      <c r="S134" s="48">
        <f t="shared" si="151"/>
        <v>0</v>
      </c>
    </row>
    <row r="135" spans="1:19" ht="29.25" hidden="1" customHeight="1">
      <c r="A135" s="1"/>
      <c r="B135" s="30" t="str">
        <f t="shared" si="145"/>
        <v>YSSINGEAUX 1</v>
      </c>
      <c r="C135" s="20">
        <f t="shared" ref="C135:H150" si="152">IF(M51="",0,M51)</f>
        <v>0</v>
      </c>
      <c r="D135" s="1">
        <f t="shared" si="152"/>
        <v>0</v>
      </c>
      <c r="E135" s="1">
        <f t="shared" si="152"/>
        <v>0</v>
      </c>
      <c r="F135" s="1">
        <f t="shared" si="152"/>
        <v>0</v>
      </c>
      <c r="G135" s="1">
        <f t="shared" si="152"/>
        <v>0</v>
      </c>
      <c r="H135" s="1">
        <f t="shared" si="152"/>
        <v>0</v>
      </c>
      <c r="I135" s="5">
        <f t="shared" si="149"/>
        <v>0</v>
      </c>
      <c r="J135" s="12">
        <f t="shared" si="150"/>
        <v>0</v>
      </c>
      <c r="K135" s="20"/>
      <c r="L135" s="30" t="s">
        <v>25</v>
      </c>
      <c r="M135" s="29"/>
      <c r="N135"/>
      <c r="O135"/>
      <c r="S135" s="48">
        <f t="shared" si="151"/>
        <v>0</v>
      </c>
    </row>
    <row r="136" spans="1:19" ht="29.25" hidden="1" customHeight="1">
      <c r="A136" s="1"/>
      <c r="B136" s="30" t="str">
        <f t="shared" si="145"/>
        <v>RAUCOULES</v>
      </c>
      <c r="C136" s="20">
        <f t="shared" si="152"/>
        <v>0</v>
      </c>
      <c r="D136" s="1">
        <f t="shared" si="152"/>
        <v>0</v>
      </c>
      <c r="E136" s="1">
        <f t="shared" si="152"/>
        <v>0</v>
      </c>
      <c r="F136" s="1">
        <f t="shared" si="152"/>
        <v>0</v>
      </c>
      <c r="G136" s="1">
        <f t="shared" si="152"/>
        <v>0</v>
      </c>
      <c r="H136" s="1">
        <f t="shared" si="152"/>
        <v>0</v>
      </c>
      <c r="I136" s="5">
        <f t="shared" si="149"/>
        <v>0</v>
      </c>
      <c r="J136" s="12">
        <f t="shared" si="150"/>
        <v>0</v>
      </c>
      <c r="K136" s="20"/>
      <c r="L136" s="30" t="s">
        <v>25</v>
      </c>
      <c r="M136" s="29"/>
      <c r="N136"/>
      <c r="O136"/>
      <c r="S136" s="48">
        <f t="shared" si="151"/>
        <v>0</v>
      </c>
    </row>
    <row r="137" spans="1:19" ht="29.25" hidden="1" customHeight="1">
      <c r="A137" s="1"/>
      <c r="B137" s="30" t="str">
        <f t="shared" si="145"/>
        <v>BEAUZAC 2</v>
      </c>
      <c r="C137" s="20">
        <f t="shared" si="152"/>
        <v>0</v>
      </c>
      <c r="D137" s="1">
        <f t="shared" si="152"/>
        <v>0</v>
      </c>
      <c r="E137" s="1">
        <f t="shared" si="152"/>
        <v>0</v>
      </c>
      <c r="F137" s="1">
        <f t="shared" si="152"/>
        <v>0</v>
      </c>
      <c r="G137" s="1">
        <f t="shared" si="152"/>
        <v>0</v>
      </c>
      <c r="H137" s="1">
        <f t="shared" si="152"/>
        <v>0</v>
      </c>
      <c r="I137" s="5">
        <f t="shared" si="149"/>
        <v>0</v>
      </c>
      <c r="J137" s="12">
        <f t="shared" si="150"/>
        <v>0</v>
      </c>
      <c r="K137" s="20"/>
      <c r="L137" s="30" t="s">
        <v>25</v>
      </c>
      <c r="M137" s="29"/>
      <c r="N137"/>
      <c r="O137"/>
      <c r="S137" s="48">
        <f t="shared" si="151"/>
        <v>0</v>
      </c>
    </row>
    <row r="138" spans="1:19" ht="29.25" hidden="1" customHeight="1">
      <c r="A138" s="1"/>
      <c r="B138" s="30" t="str">
        <f t="shared" si="145"/>
        <v>AUREC 3</v>
      </c>
      <c r="C138" s="20">
        <f t="shared" si="152"/>
        <v>0</v>
      </c>
      <c r="D138" s="1">
        <f t="shared" si="152"/>
        <v>0</v>
      </c>
      <c r="E138" s="1">
        <f t="shared" si="152"/>
        <v>0</v>
      </c>
      <c r="F138" s="1">
        <f t="shared" si="152"/>
        <v>0</v>
      </c>
      <c r="G138" s="1">
        <f t="shared" si="152"/>
        <v>0</v>
      </c>
      <c r="H138" s="1">
        <f t="shared" si="152"/>
        <v>0</v>
      </c>
      <c r="I138" s="5">
        <f t="shared" si="149"/>
        <v>0</v>
      </c>
      <c r="J138" s="12">
        <f t="shared" si="150"/>
        <v>0</v>
      </c>
      <c r="K138" s="20"/>
      <c r="L138" s="30" t="s">
        <v>25</v>
      </c>
      <c r="M138" s="29"/>
      <c r="N138"/>
      <c r="O138"/>
      <c r="S138" s="48">
        <f t="shared" si="151"/>
        <v>0</v>
      </c>
    </row>
    <row r="139" spans="1:19" ht="29.25" hidden="1" customHeight="1">
      <c r="A139" s="1"/>
      <c r="B139" s="30">
        <f t="shared" si="145"/>
        <v>0</v>
      </c>
      <c r="C139" s="20">
        <f t="shared" si="152"/>
        <v>0</v>
      </c>
      <c r="D139" s="1">
        <f t="shared" si="152"/>
        <v>0</v>
      </c>
      <c r="E139" s="1">
        <f t="shared" si="152"/>
        <v>0</v>
      </c>
      <c r="F139" s="1">
        <f t="shared" si="152"/>
        <v>0</v>
      </c>
      <c r="G139" s="1">
        <f t="shared" si="152"/>
        <v>0</v>
      </c>
      <c r="H139" s="1">
        <f t="shared" si="152"/>
        <v>0</v>
      </c>
      <c r="I139" s="5">
        <f t="shared" si="149"/>
        <v>0</v>
      </c>
      <c r="J139" s="12">
        <f t="shared" si="150"/>
        <v>0</v>
      </c>
      <c r="K139" s="20"/>
      <c r="L139" s="30" t="s">
        <v>25</v>
      </c>
      <c r="M139" s="29"/>
      <c r="N139"/>
      <c r="O139"/>
      <c r="S139" s="48">
        <f t="shared" si="151"/>
        <v>0</v>
      </c>
    </row>
    <row r="140" spans="1:19" ht="29.25" hidden="1" customHeight="1">
      <c r="A140" s="1"/>
      <c r="B140" s="30" t="str">
        <f t="shared" si="145"/>
        <v>équipe B</v>
      </c>
      <c r="C140" s="20" t="str">
        <f t="shared" si="152"/>
        <v>Points</v>
      </c>
      <c r="D140" s="1" t="str">
        <f t="shared" si="152"/>
        <v>Parties gagnées</v>
      </c>
      <c r="E140" s="1" t="str">
        <f t="shared" si="152"/>
        <v>GA</v>
      </c>
      <c r="F140" s="1" t="str">
        <f t="shared" si="152"/>
        <v>G</v>
      </c>
      <c r="G140" s="1" t="str">
        <f t="shared" si="152"/>
        <v>N</v>
      </c>
      <c r="H140" s="1" t="str">
        <f t="shared" si="152"/>
        <v>P</v>
      </c>
      <c r="I140" s="5" t="e">
        <f t="shared" si="149"/>
        <v>#VALUE!</v>
      </c>
      <c r="J140" s="12" t="e">
        <f t="shared" si="150"/>
        <v>#VALUE!</v>
      </c>
      <c r="K140" s="20"/>
      <c r="L140" s="30" t="s">
        <v>25</v>
      </c>
      <c r="M140" s="29"/>
      <c r="N140"/>
      <c r="O140"/>
      <c r="S140" s="48">
        <f t="shared" si="151"/>
        <v>0</v>
      </c>
    </row>
    <row r="141" spans="1:19" ht="29.25" hidden="1" customHeight="1">
      <c r="A141" s="1"/>
      <c r="B141" s="30" t="str">
        <f t="shared" si="145"/>
        <v>LA SEAUVE 2</v>
      </c>
      <c r="C141" s="20">
        <f t="shared" si="152"/>
        <v>0</v>
      </c>
      <c r="D141" s="1">
        <f t="shared" si="152"/>
        <v>0</v>
      </c>
      <c r="E141" s="1">
        <f t="shared" si="152"/>
        <v>0</v>
      </c>
      <c r="F141" s="1">
        <f t="shared" si="152"/>
        <v>0</v>
      </c>
      <c r="G141" s="1">
        <f t="shared" si="152"/>
        <v>0</v>
      </c>
      <c r="H141" s="1">
        <f t="shared" si="152"/>
        <v>0</v>
      </c>
      <c r="I141" s="5">
        <f t="shared" si="149"/>
        <v>0</v>
      </c>
      <c r="J141" s="12">
        <f t="shared" si="150"/>
        <v>0</v>
      </c>
      <c r="K141" s="20"/>
      <c r="L141" s="30" t="s">
        <v>25</v>
      </c>
      <c r="M141" s="29"/>
      <c r="N141"/>
      <c r="O141"/>
      <c r="S141" s="48">
        <f t="shared" si="151"/>
        <v>0</v>
      </c>
    </row>
    <row r="142" spans="1:19" ht="29.25" hidden="1" customHeight="1">
      <c r="A142" s="1"/>
      <c r="B142" s="30" t="str">
        <f t="shared" si="145"/>
        <v>Ste SIGOLENE 2</v>
      </c>
      <c r="C142" s="20">
        <f t="shared" si="152"/>
        <v>0</v>
      </c>
      <c r="D142" s="1">
        <f t="shared" si="152"/>
        <v>0</v>
      </c>
      <c r="E142" s="1">
        <f t="shared" si="152"/>
        <v>0</v>
      </c>
      <c r="F142" s="1">
        <f t="shared" si="152"/>
        <v>0</v>
      </c>
      <c r="G142" s="1">
        <f t="shared" si="152"/>
        <v>0</v>
      </c>
      <c r="H142" s="1">
        <f t="shared" si="152"/>
        <v>0</v>
      </c>
      <c r="I142" s="5">
        <f t="shared" si="149"/>
        <v>0</v>
      </c>
      <c r="J142" s="12">
        <f t="shared" si="150"/>
        <v>0</v>
      </c>
      <c r="K142" s="20"/>
      <c r="L142" s="30" t="s">
        <v>25</v>
      </c>
      <c r="M142" s="29"/>
      <c r="N142"/>
      <c r="O142"/>
      <c r="S142" s="48">
        <f t="shared" si="151"/>
        <v>0</v>
      </c>
    </row>
    <row r="143" spans="1:19" ht="29.25" hidden="1" customHeight="1">
      <c r="A143" s="1"/>
      <c r="B143" s="30" t="str">
        <f t="shared" si="145"/>
        <v>AUREC 3</v>
      </c>
      <c r="C143" s="20">
        <f t="shared" si="152"/>
        <v>0</v>
      </c>
      <c r="D143" s="1">
        <f t="shared" si="152"/>
        <v>0</v>
      </c>
      <c r="E143" s="1">
        <f t="shared" si="152"/>
        <v>0</v>
      </c>
      <c r="F143" s="1">
        <f t="shared" si="152"/>
        <v>0</v>
      </c>
      <c r="G143" s="1">
        <f t="shared" si="152"/>
        <v>0</v>
      </c>
      <c r="H143" s="1">
        <f t="shared" si="152"/>
        <v>0</v>
      </c>
      <c r="I143" s="5">
        <f t="shared" si="149"/>
        <v>0</v>
      </c>
      <c r="J143" s="12">
        <f t="shared" si="150"/>
        <v>0</v>
      </c>
      <c r="K143" s="20"/>
      <c r="L143" s="30" t="s">
        <v>25</v>
      </c>
      <c r="M143" s="29"/>
      <c r="N143"/>
      <c r="O143"/>
      <c r="S143" s="48">
        <f t="shared" si="151"/>
        <v>0</v>
      </c>
    </row>
    <row r="144" spans="1:19" ht="29.25" hidden="1" customHeight="1">
      <c r="A144" s="1"/>
      <c r="B144" s="30" t="str">
        <f t="shared" si="145"/>
        <v>CRAPONNE 3</v>
      </c>
      <c r="C144" s="20">
        <f t="shared" si="152"/>
        <v>0</v>
      </c>
      <c r="D144" s="1">
        <f t="shared" si="152"/>
        <v>0</v>
      </c>
      <c r="E144" s="1">
        <f t="shared" si="152"/>
        <v>0</v>
      </c>
      <c r="F144" s="1">
        <f t="shared" si="152"/>
        <v>0</v>
      </c>
      <c r="G144" s="1">
        <f t="shared" si="152"/>
        <v>0</v>
      </c>
      <c r="H144" s="1">
        <f t="shared" si="152"/>
        <v>0</v>
      </c>
      <c r="I144" s="5">
        <f t="shared" si="149"/>
        <v>0</v>
      </c>
      <c r="J144" s="12">
        <f t="shared" si="150"/>
        <v>0</v>
      </c>
      <c r="K144" s="20"/>
      <c r="L144" s="30" t="s">
        <v>25</v>
      </c>
      <c r="M144" s="29"/>
      <c r="N144"/>
      <c r="O144"/>
      <c r="S144" s="48">
        <f t="shared" si="151"/>
        <v>0</v>
      </c>
    </row>
    <row r="145" spans="1:19" ht="29.25" hidden="1" customHeight="1">
      <c r="A145" s="1"/>
      <c r="B145" s="30">
        <f t="shared" si="145"/>
        <v>0</v>
      </c>
      <c r="C145" s="20">
        <f t="shared" si="152"/>
        <v>0</v>
      </c>
      <c r="D145" s="1">
        <f t="shared" si="152"/>
        <v>0</v>
      </c>
      <c r="E145" s="1">
        <f t="shared" si="152"/>
        <v>0</v>
      </c>
      <c r="F145" s="1">
        <f t="shared" si="152"/>
        <v>0</v>
      </c>
      <c r="G145" s="1">
        <f t="shared" si="152"/>
        <v>0</v>
      </c>
      <c r="H145" s="1">
        <f t="shared" si="152"/>
        <v>0</v>
      </c>
      <c r="I145" s="5">
        <f t="shared" si="149"/>
        <v>0</v>
      </c>
      <c r="J145" s="12">
        <f t="shared" si="150"/>
        <v>0</v>
      </c>
      <c r="K145" s="20"/>
      <c r="L145" s="30" t="s">
        <v>25</v>
      </c>
      <c r="M145" s="29"/>
      <c r="N145"/>
      <c r="O145"/>
      <c r="S145" s="48">
        <f t="shared" si="151"/>
        <v>0</v>
      </c>
    </row>
    <row r="146" spans="1:19" ht="29.25" hidden="1" customHeight="1">
      <c r="A146" s="1"/>
      <c r="B146" s="30" t="str">
        <f t="shared" si="145"/>
        <v>équipe B</v>
      </c>
      <c r="C146" s="20" t="str">
        <f t="shared" si="152"/>
        <v>Points</v>
      </c>
      <c r="D146" s="1" t="str">
        <f t="shared" si="152"/>
        <v>Parties gagnées</v>
      </c>
      <c r="E146" s="1" t="str">
        <f t="shared" si="152"/>
        <v>GA</v>
      </c>
      <c r="F146" s="1" t="str">
        <f t="shared" si="152"/>
        <v>G</v>
      </c>
      <c r="G146" s="1" t="str">
        <f t="shared" si="152"/>
        <v>N</v>
      </c>
      <c r="H146" s="1" t="str">
        <f t="shared" si="152"/>
        <v>P</v>
      </c>
      <c r="I146" s="5" t="e">
        <f t="shared" si="149"/>
        <v>#VALUE!</v>
      </c>
      <c r="J146" s="12" t="e">
        <f t="shared" si="150"/>
        <v>#VALUE!</v>
      </c>
      <c r="K146" s="20"/>
      <c r="L146" s="30" t="s">
        <v>25</v>
      </c>
      <c r="M146" s="29"/>
      <c r="N146"/>
      <c r="O146"/>
      <c r="S146" s="48">
        <f t="shared" si="151"/>
        <v>0</v>
      </c>
    </row>
    <row r="147" spans="1:19" ht="29.25" hidden="1" customHeight="1">
      <c r="A147" s="1"/>
      <c r="B147" s="30" t="str">
        <f t="shared" si="145"/>
        <v>RAUCOULES</v>
      </c>
      <c r="C147" s="20">
        <f t="shared" si="152"/>
        <v>0</v>
      </c>
      <c r="D147" s="1">
        <f t="shared" si="152"/>
        <v>0</v>
      </c>
      <c r="E147" s="1">
        <f t="shared" si="152"/>
        <v>0</v>
      </c>
      <c r="F147" s="1">
        <f t="shared" si="152"/>
        <v>0</v>
      </c>
      <c r="G147" s="1">
        <f t="shared" si="152"/>
        <v>0</v>
      </c>
      <c r="H147" s="1">
        <f t="shared" si="152"/>
        <v>0</v>
      </c>
      <c r="I147" s="5">
        <f t="shared" si="149"/>
        <v>0</v>
      </c>
      <c r="J147" s="12">
        <f t="shared" si="150"/>
        <v>0</v>
      </c>
      <c r="K147" s="20"/>
      <c r="L147" s="30" t="s">
        <v>25</v>
      </c>
      <c r="M147" s="29"/>
      <c r="N147"/>
      <c r="O147"/>
      <c r="S147" s="48">
        <f t="shared" si="151"/>
        <v>0</v>
      </c>
    </row>
    <row r="148" spans="1:19" ht="29.25" hidden="1" customHeight="1">
      <c r="A148" s="1"/>
      <c r="B148" s="30" t="str">
        <f t="shared" si="145"/>
        <v>BEAUZAC 2</v>
      </c>
      <c r="C148" s="20">
        <f t="shared" si="152"/>
        <v>0</v>
      </c>
      <c r="D148" s="1">
        <f t="shared" si="152"/>
        <v>0</v>
      </c>
      <c r="E148" s="1">
        <f t="shared" si="152"/>
        <v>0</v>
      </c>
      <c r="F148" s="1">
        <f t="shared" si="152"/>
        <v>0</v>
      </c>
      <c r="G148" s="1">
        <f t="shared" si="152"/>
        <v>0</v>
      </c>
      <c r="H148" s="1">
        <f t="shared" si="152"/>
        <v>0</v>
      </c>
      <c r="I148" s="5">
        <f t="shared" si="149"/>
        <v>0</v>
      </c>
      <c r="J148" s="12">
        <f t="shared" si="150"/>
        <v>0</v>
      </c>
      <c r="K148" s="20"/>
      <c r="L148" s="30" t="s">
        <v>25</v>
      </c>
      <c r="M148" s="29"/>
      <c r="N148"/>
      <c r="O148"/>
      <c r="S148" s="48">
        <f t="shared" si="151"/>
        <v>0</v>
      </c>
    </row>
    <row r="149" spans="1:19" ht="29.25" hidden="1" customHeight="1">
      <c r="A149" s="1"/>
      <c r="B149" s="30" t="str">
        <f t="shared" si="145"/>
        <v>LE CHAMBON 2</v>
      </c>
      <c r="C149" s="20">
        <f t="shared" si="152"/>
        <v>0</v>
      </c>
      <c r="D149" s="1">
        <f t="shared" si="152"/>
        <v>0</v>
      </c>
      <c r="E149" s="1">
        <f t="shared" si="152"/>
        <v>0</v>
      </c>
      <c r="F149" s="1">
        <f t="shared" si="152"/>
        <v>0</v>
      </c>
      <c r="G149" s="1">
        <f t="shared" si="152"/>
        <v>0</v>
      </c>
      <c r="H149" s="1">
        <f t="shared" si="152"/>
        <v>0</v>
      </c>
      <c r="I149" s="5">
        <f t="shared" si="149"/>
        <v>0</v>
      </c>
      <c r="J149" s="12">
        <f t="shared" si="150"/>
        <v>0</v>
      </c>
      <c r="K149" s="20"/>
      <c r="L149" s="30" t="s">
        <v>25</v>
      </c>
      <c r="M149" s="29"/>
      <c r="N149"/>
      <c r="O149"/>
      <c r="S149" s="48">
        <f t="shared" si="151"/>
        <v>0</v>
      </c>
    </row>
    <row r="150" spans="1:19" ht="29.25" hidden="1" customHeight="1">
      <c r="A150" s="1"/>
      <c r="B150" s="30" t="str">
        <f t="shared" si="145"/>
        <v>YSSINGEAUX 1</v>
      </c>
      <c r="C150" s="20">
        <f t="shared" si="152"/>
        <v>0</v>
      </c>
      <c r="D150" s="1">
        <f t="shared" si="152"/>
        <v>0</v>
      </c>
      <c r="E150" s="1">
        <f t="shared" si="152"/>
        <v>0</v>
      </c>
      <c r="F150" s="1">
        <f t="shared" si="152"/>
        <v>0</v>
      </c>
      <c r="G150" s="1">
        <f t="shared" si="152"/>
        <v>0</v>
      </c>
      <c r="H150" s="1">
        <f t="shared" si="152"/>
        <v>0</v>
      </c>
      <c r="I150" s="5">
        <f t="shared" si="149"/>
        <v>0</v>
      </c>
      <c r="J150" s="12">
        <f t="shared" si="150"/>
        <v>0</v>
      </c>
      <c r="K150" s="20"/>
      <c r="L150" s="30" t="s">
        <v>25</v>
      </c>
      <c r="M150" s="29"/>
      <c r="N150"/>
      <c r="O150"/>
      <c r="S150" s="48">
        <f t="shared" si="151"/>
        <v>0</v>
      </c>
    </row>
    <row r="151" spans="1:19" ht="29.25" hidden="1" customHeight="1">
      <c r="A151" s="1"/>
      <c r="B151" s="30">
        <f t="shared" ref="B151:B168" si="153">L67</f>
        <v>0</v>
      </c>
      <c r="C151" s="20">
        <f t="shared" ref="C151:H166" si="154">IF(M67="",0,M67)</f>
        <v>0</v>
      </c>
      <c r="D151" s="1">
        <f t="shared" si="154"/>
        <v>0</v>
      </c>
      <c r="E151" s="1">
        <f t="shared" si="154"/>
        <v>0</v>
      </c>
      <c r="F151" s="1">
        <f t="shared" si="154"/>
        <v>0</v>
      </c>
      <c r="G151" s="1">
        <f t="shared" si="154"/>
        <v>0</v>
      </c>
      <c r="H151" s="1">
        <f t="shared" si="154"/>
        <v>0</v>
      </c>
      <c r="I151" s="5">
        <f t="shared" si="149"/>
        <v>0</v>
      </c>
      <c r="J151" s="12">
        <f t="shared" si="150"/>
        <v>0</v>
      </c>
      <c r="K151" s="20"/>
      <c r="L151" s="30" t="s">
        <v>25</v>
      </c>
      <c r="M151" s="29"/>
      <c r="N151"/>
      <c r="O151"/>
      <c r="S151" s="48">
        <f t="shared" si="151"/>
        <v>0</v>
      </c>
    </row>
    <row r="152" spans="1:19" ht="29.25" hidden="1" customHeight="1">
      <c r="A152" s="1"/>
      <c r="B152" s="30" t="str">
        <f t="shared" si="153"/>
        <v>équipe B</v>
      </c>
      <c r="C152" s="20" t="str">
        <f t="shared" si="154"/>
        <v>Points</v>
      </c>
      <c r="D152" s="1" t="str">
        <f t="shared" si="154"/>
        <v>Parties gagnées</v>
      </c>
      <c r="E152" s="1" t="str">
        <f t="shared" si="154"/>
        <v>GA</v>
      </c>
      <c r="F152" s="1" t="str">
        <f t="shared" si="154"/>
        <v>G</v>
      </c>
      <c r="G152" s="1" t="str">
        <f t="shared" si="154"/>
        <v>N</v>
      </c>
      <c r="H152" s="1" t="str">
        <f t="shared" si="154"/>
        <v>P</v>
      </c>
      <c r="I152" s="5" t="e">
        <f t="shared" si="149"/>
        <v>#VALUE!</v>
      </c>
      <c r="J152" s="12" t="e">
        <f t="shared" si="150"/>
        <v>#VALUE!</v>
      </c>
      <c r="K152" s="20"/>
      <c r="L152" s="30" t="s">
        <v>25</v>
      </c>
      <c r="M152" s="29"/>
      <c r="N152"/>
      <c r="O152"/>
      <c r="S152" s="48">
        <f t="shared" si="151"/>
        <v>0</v>
      </c>
    </row>
    <row r="153" spans="1:19" ht="29.25" hidden="1" customHeight="1">
      <c r="A153" s="1"/>
      <c r="B153" s="30" t="str">
        <f t="shared" si="153"/>
        <v>AUREC 3</v>
      </c>
      <c r="C153" s="20">
        <f t="shared" si="154"/>
        <v>0</v>
      </c>
      <c r="D153" s="1">
        <f t="shared" si="154"/>
        <v>0</v>
      </c>
      <c r="E153" s="1">
        <f t="shared" si="154"/>
        <v>0</v>
      </c>
      <c r="F153" s="1">
        <f t="shared" si="154"/>
        <v>0</v>
      </c>
      <c r="G153" s="1">
        <f t="shared" si="154"/>
        <v>0</v>
      </c>
      <c r="H153" s="1">
        <f t="shared" si="154"/>
        <v>0</v>
      </c>
      <c r="I153" s="5">
        <f t="shared" si="149"/>
        <v>0</v>
      </c>
      <c r="J153" s="12">
        <f t="shared" si="150"/>
        <v>0</v>
      </c>
      <c r="K153" s="20"/>
      <c r="L153" s="30" t="s">
        <v>25</v>
      </c>
      <c r="M153" s="29"/>
      <c r="N153"/>
      <c r="O153"/>
      <c r="S153" s="48">
        <f t="shared" si="151"/>
        <v>0</v>
      </c>
    </row>
    <row r="154" spans="1:19" ht="29.25" hidden="1" customHeight="1">
      <c r="A154" s="1"/>
      <c r="B154" s="30" t="str">
        <f t="shared" si="153"/>
        <v>YSSINGEAUX 1</v>
      </c>
      <c r="C154" s="20">
        <f t="shared" si="154"/>
        <v>0</v>
      </c>
      <c r="D154" s="1">
        <f t="shared" si="154"/>
        <v>0</v>
      </c>
      <c r="E154" s="1">
        <f t="shared" si="154"/>
        <v>0</v>
      </c>
      <c r="F154" s="1">
        <f t="shared" si="154"/>
        <v>0</v>
      </c>
      <c r="G154" s="1">
        <f t="shared" si="154"/>
        <v>0</v>
      </c>
      <c r="H154" s="1">
        <f t="shared" si="154"/>
        <v>0</v>
      </c>
      <c r="I154" s="5">
        <f t="shared" si="149"/>
        <v>0</v>
      </c>
      <c r="J154" s="12">
        <f t="shared" si="150"/>
        <v>0</v>
      </c>
      <c r="K154" s="20"/>
      <c r="L154" s="30" t="s">
        <v>25</v>
      </c>
      <c r="M154" s="29"/>
      <c r="N154"/>
      <c r="O154"/>
      <c r="S154" s="48">
        <f t="shared" si="151"/>
        <v>0</v>
      </c>
    </row>
    <row r="155" spans="1:19" ht="29.25" hidden="1" customHeight="1">
      <c r="A155" s="1"/>
      <c r="B155" s="30" t="str">
        <f t="shared" si="153"/>
        <v>CRAPONNE 3</v>
      </c>
      <c r="C155" s="20">
        <f t="shared" si="154"/>
        <v>0</v>
      </c>
      <c r="D155" s="1">
        <f t="shared" si="154"/>
        <v>0</v>
      </c>
      <c r="E155" s="1">
        <f t="shared" si="154"/>
        <v>0</v>
      </c>
      <c r="F155" s="1">
        <f t="shared" si="154"/>
        <v>0</v>
      </c>
      <c r="G155" s="1">
        <f t="shared" si="154"/>
        <v>0</v>
      </c>
      <c r="H155" s="1">
        <f t="shared" si="154"/>
        <v>0</v>
      </c>
      <c r="I155" s="5">
        <f t="shared" si="149"/>
        <v>0</v>
      </c>
      <c r="J155" s="12">
        <f t="shared" si="150"/>
        <v>0</v>
      </c>
      <c r="K155" s="20"/>
      <c r="L155" s="30" t="s">
        <v>25</v>
      </c>
      <c r="M155" s="29"/>
      <c r="N155"/>
      <c r="O155"/>
      <c r="S155" s="48">
        <f t="shared" si="151"/>
        <v>0</v>
      </c>
    </row>
    <row r="156" spans="1:19" ht="29.25" hidden="1" customHeight="1">
      <c r="A156" s="1"/>
      <c r="B156" s="30" t="str">
        <f t="shared" si="153"/>
        <v>Ste SIGOLENE 2</v>
      </c>
      <c r="C156" s="20">
        <f t="shared" si="154"/>
        <v>0</v>
      </c>
      <c r="D156" s="1">
        <f t="shared" si="154"/>
        <v>0</v>
      </c>
      <c r="E156" s="1">
        <f t="shared" si="154"/>
        <v>0</v>
      </c>
      <c r="F156" s="1">
        <f t="shared" si="154"/>
        <v>0</v>
      </c>
      <c r="G156" s="1">
        <f t="shared" si="154"/>
        <v>0</v>
      </c>
      <c r="H156" s="1">
        <f t="shared" si="154"/>
        <v>0</v>
      </c>
      <c r="I156" s="5">
        <f t="shared" si="149"/>
        <v>0</v>
      </c>
      <c r="J156" s="12">
        <f t="shared" si="150"/>
        <v>0</v>
      </c>
      <c r="K156" s="20"/>
      <c r="L156" s="30" t="s">
        <v>25</v>
      </c>
      <c r="M156" s="29"/>
      <c r="N156"/>
      <c r="O156"/>
      <c r="S156" s="48">
        <f t="shared" si="151"/>
        <v>0</v>
      </c>
    </row>
    <row r="157" spans="1:19" ht="29.25" hidden="1" customHeight="1">
      <c r="A157" s="1"/>
      <c r="B157" s="30">
        <f t="shared" si="153"/>
        <v>0</v>
      </c>
      <c r="C157" s="20">
        <f t="shared" si="154"/>
        <v>0</v>
      </c>
      <c r="D157" s="1">
        <f t="shared" si="154"/>
        <v>0</v>
      </c>
      <c r="E157" s="1">
        <f t="shared" si="154"/>
        <v>0</v>
      </c>
      <c r="F157" s="1">
        <f t="shared" si="154"/>
        <v>0</v>
      </c>
      <c r="G157" s="1">
        <f t="shared" si="154"/>
        <v>0</v>
      </c>
      <c r="H157" s="1">
        <f t="shared" si="154"/>
        <v>0</v>
      </c>
      <c r="I157" s="5">
        <f t="shared" si="149"/>
        <v>0</v>
      </c>
      <c r="J157" s="12">
        <f t="shared" si="150"/>
        <v>0</v>
      </c>
      <c r="K157" s="20"/>
      <c r="L157" s="30" t="s">
        <v>25</v>
      </c>
      <c r="M157" s="29"/>
      <c r="N157"/>
      <c r="O157"/>
      <c r="S157" s="48">
        <f t="shared" si="151"/>
        <v>0</v>
      </c>
    </row>
    <row r="158" spans="1:19" ht="29.25" hidden="1" customHeight="1">
      <c r="A158" s="1"/>
      <c r="B158" s="30" t="str">
        <f t="shared" si="153"/>
        <v>équipe B</v>
      </c>
      <c r="C158" s="20" t="str">
        <f t="shared" si="154"/>
        <v>Points</v>
      </c>
      <c r="D158" s="1" t="str">
        <f t="shared" si="154"/>
        <v>Parties gagnées</v>
      </c>
      <c r="E158" s="1" t="str">
        <f t="shared" si="154"/>
        <v>GA</v>
      </c>
      <c r="F158" s="1" t="str">
        <f t="shared" si="154"/>
        <v>G</v>
      </c>
      <c r="G158" s="1" t="str">
        <f t="shared" si="154"/>
        <v>N</v>
      </c>
      <c r="H158" s="1" t="str">
        <f t="shared" si="154"/>
        <v>P</v>
      </c>
      <c r="I158" s="5" t="e">
        <f t="shared" si="149"/>
        <v>#VALUE!</v>
      </c>
      <c r="J158" s="12" t="e">
        <f t="shared" si="150"/>
        <v>#VALUE!</v>
      </c>
      <c r="K158" s="20"/>
      <c r="L158" s="30" t="s">
        <v>25</v>
      </c>
      <c r="M158" s="29"/>
      <c r="N158"/>
      <c r="O158"/>
      <c r="S158" s="48">
        <f t="shared" si="151"/>
        <v>0</v>
      </c>
    </row>
    <row r="159" spans="1:19" ht="29.25" hidden="1" customHeight="1">
      <c r="A159" s="1"/>
      <c r="B159" s="30" t="str">
        <f t="shared" si="153"/>
        <v>LE CHAMBON 2</v>
      </c>
      <c r="C159" s="20">
        <f t="shared" si="154"/>
        <v>0</v>
      </c>
      <c r="D159" s="1">
        <f t="shared" si="154"/>
        <v>0</v>
      </c>
      <c r="E159" s="1">
        <f t="shared" si="154"/>
        <v>0</v>
      </c>
      <c r="F159" s="1">
        <f t="shared" si="154"/>
        <v>0</v>
      </c>
      <c r="G159" s="1">
        <f t="shared" si="154"/>
        <v>0</v>
      </c>
      <c r="H159" s="1">
        <f t="shared" si="154"/>
        <v>0</v>
      </c>
      <c r="I159" s="5">
        <f t="shared" si="149"/>
        <v>0</v>
      </c>
      <c r="J159" s="12">
        <f t="shared" si="150"/>
        <v>0</v>
      </c>
      <c r="K159" s="20"/>
      <c r="L159" s="30" t="s">
        <v>25</v>
      </c>
      <c r="M159" s="29"/>
      <c r="N159"/>
      <c r="O159"/>
      <c r="S159" s="48">
        <f t="shared" si="151"/>
        <v>0</v>
      </c>
    </row>
    <row r="160" spans="1:19" ht="29.25" hidden="1" customHeight="1">
      <c r="A160" s="1"/>
      <c r="B160" s="30" t="str">
        <f t="shared" si="153"/>
        <v>LA SEAUVE 2</v>
      </c>
      <c r="C160" s="20">
        <f t="shared" si="154"/>
        <v>0</v>
      </c>
      <c r="D160" s="1">
        <f t="shared" si="154"/>
        <v>0</v>
      </c>
      <c r="E160" s="1">
        <f t="shared" si="154"/>
        <v>0</v>
      </c>
      <c r="F160" s="1">
        <f t="shared" si="154"/>
        <v>0</v>
      </c>
      <c r="G160" s="1">
        <f t="shared" si="154"/>
        <v>0</v>
      </c>
      <c r="H160" s="1">
        <f t="shared" si="154"/>
        <v>0</v>
      </c>
      <c r="I160" s="5">
        <f t="shared" si="149"/>
        <v>0</v>
      </c>
      <c r="J160" s="12">
        <f t="shared" si="150"/>
        <v>0</v>
      </c>
      <c r="K160" s="20"/>
      <c r="L160" s="30" t="s">
        <v>25</v>
      </c>
      <c r="M160" s="29"/>
      <c r="N160"/>
      <c r="O160"/>
      <c r="S160" s="48">
        <f t="shared" si="151"/>
        <v>0</v>
      </c>
    </row>
    <row r="161" spans="1:21" ht="29.25" hidden="1" customHeight="1">
      <c r="A161" s="1"/>
      <c r="B161" s="30" t="str">
        <f t="shared" si="153"/>
        <v>CRAPONNE 3</v>
      </c>
      <c r="C161" s="20">
        <f t="shared" si="154"/>
        <v>0</v>
      </c>
      <c r="D161" s="1">
        <f t="shared" si="154"/>
        <v>0</v>
      </c>
      <c r="E161" s="1">
        <f t="shared" si="154"/>
        <v>0</v>
      </c>
      <c r="F161" s="1">
        <f t="shared" si="154"/>
        <v>0</v>
      </c>
      <c r="G161" s="1">
        <f t="shared" si="154"/>
        <v>0</v>
      </c>
      <c r="H161" s="1">
        <f t="shared" si="154"/>
        <v>0</v>
      </c>
      <c r="I161" s="5">
        <f t="shared" si="149"/>
        <v>0</v>
      </c>
      <c r="J161" s="12">
        <f t="shared" si="150"/>
        <v>0</v>
      </c>
      <c r="K161" s="20"/>
      <c r="L161" s="30" t="s">
        <v>25</v>
      </c>
      <c r="M161" s="29"/>
      <c r="N161"/>
      <c r="O161"/>
      <c r="S161" s="48">
        <f t="shared" si="151"/>
        <v>0</v>
      </c>
    </row>
    <row r="162" spans="1:21" ht="29.25" hidden="1" customHeight="1">
      <c r="A162" s="1"/>
      <c r="B162" s="30" t="str">
        <f t="shared" si="153"/>
        <v>BEAUZAC 2</v>
      </c>
      <c r="C162" s="20">
        <f t="shared" si="154"/>
        <v>0</v>
      </c>
      <c r="D162" s="1">
        <f t="shared" si="154"/>
        <v>0</v>
      </c>
      <c r="E162" s="1">
        <f t="shared" si="154"/>
        <v>0</v>
      </c>
      <c r="F162" s="1">
        <f t="shared" si="154"/>
        <v>0</v>
      </c>
      <c r="G162" s="1">
        <f t="shared" si="154"/>
        <v>0</v>
      </c>
      <c r="H162" s="1">
        <f t="shared" si="154"/>
        <v>0</v>
      </c>
      <c r="I162" s="5">
        <f t="shared" si="149"/>
        <v>0</v>
      </c>
      <c r="J162" s="12">
        <f t="shared" si="150"/>
        <v>0</v>
      </c>
      <c r="K162" s="20"/>
      <c r="L162" s="30" t="s">
        <v>25</v>
      </c>
      <c r="M162" s="29"/>
      <c r="N162"/>
      <c r="O162"/>
      <c r="S162" s="48">
        <f t="shared" si="151"/>
        <v>0</v>
      </c>
    </row>
    <row r="163" spans="1:21" ht="29.25" hidden="1" customHeight="1">
      <c r="A163" s="1"/>
      <c r="B163" s="30">
        <f t="shared" si="153"/>
        <v>0</v>
      </c>
      <c r="C163" s="20">
        <f t="shared" si="154"/>
        <v>0</v>
      </c>
      <c r="D163" s="1">
        <f t="shared" si="154"/>
        <v>0</v>
      </c>
      <c r="E163" s="1">
        <f t="shared" si="154"/>
        <v>0</v>
      </c>
      <c r="F163" s="1">
        <f t="shared" si="154"/>
        <v>0</v>
      </c>
      <c r="G163" s="1">
        <f t="shared" si="154"/>
        <v>0</v>
      </c>
      <c r="H163" s="1">
        <f t="shared" si="154"/>
        <v>0</v>
      </c>
      <c r="I163" s="5">
        <f t="shared" si="149"/>
        <v>0</v>
      </c>
      <c r="J163" s="12">
        <f t="shared" si="150"/>
        <v>0</v>
      </c>
      <c r="K163" s="20"/>
      <c r="L163" s="30" t="s">
        <v>25</v>
      </c>
      <c r="M163" s="29"/>
      <c r="N163"/>
      <c r="O163"/>
      <c r="S163" s="48">
        <f t="shared" si="151"/>
        <v>0</v>
      </c>
    </row>
    <row r="164" spans="1:21" ht="29.25" hidden="1" customHeight="1">
      <c r="A164" s="1"/>
      <c r="B164" s="30" t="str">
        <f t="shared" si="153"/>
        <v>équipe B</v>
      </c>
      <c r="C164" s="20" t="str">
        <f t="shared" si="154"/>
        <v>Points</v>
      </c>
      <c r="D164" s="1" t="str">
        <f t="shared" si="154"/>
        <v>Parties gagnées</v>
      </c>
      <c r="E164" s="1" t="str">
        <f t="shared" si="154"/>
        <v>GA</v>
      </c>
      <c r="F164" s="1" t="str">
        <f t="shared" si="154"/>
        <v>G</v>
      </c>
      <c r="G164" s="1" t="str">
        <f t="shared" si="154"/>
        <v>N</v>
      </c>
      <c r="H164" s="1" t="str">
        <f t="shared" si="154"/>
        <v>P</v>
      </c>
      <c r="I164" s="5" t="e">
        <f t="shared" si="149"/>
        <v>#VALUE!</v>
      </c>
      <c r="J164" s="12" t="e">
        <f t="shared" si="150"/>
        <v>#VALUE!</v>
      </c>
      <c r="K164" s="20"/>
      <c r="L164" s="30" t="s">
        <v>25</v>
      </c>
      <c r="M164" s="29"/>
      <c r="N164"/>
      <c r="O164"/>
      <c r="S164" s="48">
        <f t="shared" si="151"/>
        <v>0</v>
      </c>
    </row>
    <row r="165" spans="1:21" ht="29.25" hidden="1" customHeight="1">
      <c r="A165" s="1"/>
      <c r="B165" s="30" t="str">
        <f t="shared" si="153"/>
        <v>RAUCOULES</v>
      </c>
      <c r="C165" s="20">
        <f t="shared" si="154"/>
        <v>0</v>
      </c>
      <c r="D165" s="1">
        <f t="shared" si="154"/>
        <v>0</v>
      </c>
      <c r="E165" s="1">
        <f t="shared" si="154"/>
        <v>0</v>
      </c>
      <c r="F165" s="1">
        <f t="shared" si="154"/>
        <v>0</v>
      </c>
      <c r="G165" s="1">
        <f t="shared" si="154"/>
        <v>0</v>
      </c>
      <c r="H165" s="1">
        <f t="shared" si="154"/>
        <v>0</v>
      </c>
      <c r="I165" s="5">
        <f t="shared" si="149"/>
        <v>0</v>
      </c>
      <c r="J165" s="12">
        <f t="shared" si="150"/>
        <v>0</v>
      </c>
      <c r="K165" s="20"/>
      <c r="L165" s="30" t="s">
        <v>25</v>
      </c>
      <c r="M165" s="29"/>
      <c r="N165"/>
      <c r="O165"/>
      <c r="S165" s="48">
        <f t="shared" si="151"/>
        <v>0</v>
      </c>
    </row>
    <row r="166" spans="1:21" ht="29.25" hidden="1" customHeight="1">
      <c r="A166" s="1"/>
      <c r="B166" s="30" t="str">
        <f t="shared" si="153"/>
        <v>AUREC 3</v>
      </c>
      <c r="C166" s="20">
        <f t="shared" si="154"/>
        <v>0</v>
      </c>
      <c r="D166" s="1">
        <f t="shared" si="154"/>
        <v>0</v>
      </c>
      <c r="E166" s="1">
        <f t="shared" si="154"/>
        <v>0</v>
      </c>
      <c r="F166" s="1">
        <f t="shared" si="154"/>
        <v>0</v>
      </c>
      <c r="G166" s="1">
        <f t="shared" si="154"/>
        <v>0</v>
      </c>
      <c r="H166" s="1">
        <f t="shared" si="154"/>
        <v>0</v>
      </c>
      <c r="I166" s="5">
        <f t="shared" si="149"/>
        <v>0</v>
      </c>
      <c r="J166" s="12">
        <f t="shared" si="150"/>
        <v>0</v>
      </c>
      <c r="K166" s="20"/>
      <c r="L166" s="30" t="s">
        <v>25</v>
      </c>
      <c r="M166" s="29"/>
      <c r="N166"/>
      <c r="O166"/>
      <c r="S166" s="48">
        <f t="shared" si="151"/>
        <v>0</v>
      </c>
    </row>
    <row r="167" spans="1:21" ht="29.25" hidden="1" customHeight="1">
      <c r="A167" s="1"/>
      <c r="B167" s="30" t="str">
        <f t="shared" si="153"/>
        <v>YSSINGEAUX 1</v>
      </c>
      <c r="C167" s="20">
        <f t="shared" ref="C167:H168" si="155">IF(M83="",0,M83)</f>
        <v>0</v>
      </c>
      <c r="D167" s="1">
        <f t="shared" si="155"/>
        <v>0</v>
      </c>
      <c r="E167" s="1">
        <f t="shared" si="155"/>
        <v>0</v>
      </c>
      <c r="F167" s="1">
        <f t="shared" si="155"/>
        <v>0</v>
      </c>
      <c r="G167" s="1">
        <f t="shared" si="155"/>
        <v>0</v>
      </c>
      <c r="H167" s="1">
        <f t="shared" si="155"/>
        <v>0</v>
      </c>
      <c r="I167" s="5">
        <f t="shared" si="149"/>
        <v>0</v>
      </c>
      <c r="J167" s="12">
        <f t="shared" si="150"/>
        <v>0</v>
      </c>
      <c r="K167" s="20"/>
      <c r="L167" s="30" t="s">
        <v>25</v>
      </c>
      <c r="M167" s="29"/>
      <c r="N167"/>
      <c r="O167"/>
      <c r="S167" s="48">
        <f t="shared" si="151"/>
        <v>0</v>
      </c>
    </row>
    <row r="168" spans="1:21" ht="29.25" hidden="1" customHeight="1">
      <c r="A168" s="1"/>
      <c r="B168" s="30" t="str">
        <f t="shared" si="153"/>
        <v>Ste SIGOLENE 2</v>
      </c>
      <c r="C168" s="20">
        <f t="shared" si="155"/>
        <v>0</v>
      </c>
      <c r="D168" s="1">
        <f t="shared" si="155"/>
        <v>0</v>
      </c>
      <c r="E168" s="1">
        <f t="shared" si="155"/>
        <v>0</v>
      </c>
      <c r="F168" s="1">
        <f t="shared" si="155"/>
        <v>0</v>
      </c>
      <c r="G168" s="1">
        <f t="shared" si="155"/>
        <v>0</v>
      </c>
      <c r="H168" s="1">
        <f t="shared" si="155"/>
        <v>0</v>
      </c>
      <c r="I168" s="5">
        <f t="shared" si="149"/>
        <v>0</v>
      </c>
      <c r="J168" s="12">
        <f t="shared" si="150"/>
        <v>0</v>
      </c>
      <c r="K168" s="20"/>
      <c r="L168" s="30" t="s">
        <v>25</v>
      </c>
      <c r="M168" s="29"/>
      <c r="N168"/>
      <c r="O168"/>
      <c r="S168" s="48">
        <f t="shared" si="151"/>
        <v>0</v>
      </c>
    </row>
    <row r="169" spans="1:21" ht="29.25" hidden="1" customHeight="1">
      <c r="S169" s="48" t="str">
        <f t="shared" si="151"/>
        <v/>
      </c>
    </row>
    <row r="170" spans="1:21" ht="6" customHeight="1">
      <c r="S170" s="48" t="str">
        <f t="shared" si="151"/>
        <v/>
      </c>
    </row>
    <row r="171" spans="1:21" ht="20.25" customHeight="1">
      <c r="L171" s="58" t="str">
        <f>B1</f>
        <v>DIVISION 2</v>
      </c>
      <c r="M171" s="58" t="str">
        <f>C1</f>
        <v>POULE 5</v>
      </c>
      <c r="N171" s="61"/>
      <c r="O171" s="10"/>
      <c r="P171" s="10"/>
      <c r="Q171" s="20" t="s">
        <v>38</v>
      </c>
    </row>
    <row r="172" spans="1:21" ht="18.75" customHeight="1">
      <c r="K172"/>
      <c r="L172"/>
      <c r="M172" s="44" t="s">
        <v>39</v>
      </c>
      <c r="N172"/>
      <c r="O172"/>
    </row>
    <row r="173" spans="1:21" s="7" customFormat="1" ht="45">
      <c r="K173" s="7" t="s">
        <v>40</v>
      </c>
      <c r="L173" s="45" t="s">
        <v>41</v>
      </c>
      <c r="M173" s="7" t="s">
        <v>42</v>
      </c>
      <c r="N173" s="47" t="s">
        <v>43</v>
      </c>
      <c r="O173" s="47" t="s">
        <v>44</v>
      </c>
      <c r="P173" s="47" t="s">
        <v>23</v>
      </c>
      <c r="Q173" s="47" t="s">
        <v>45</v>
      </c>
      <c r="R173" s="47" t="s">
        <v>46</v>
      </c>
      <c r="S173" s="47" t="s">
        <v>47</v>
      </c>
      <c r="T173" t="s">
        <v>48</v>
      </c>
    </row>
    <row r="174" spans="1:21" ht="18.75" customHeight="1">
      <c r="B174" s="81" t="s">
        <v>49</v>
      </c>
      <c r="C174" s="82"/>
      <c r="K174" s="20">
        <v>1</v>
      </c>
      <c r="L174" s="43" t="s">
        <v>120</v>
      </c>
      <c r="M174" s="42">
        <v>15</v>
      </c>
      <c r="N174" s="4">
        <v>104</v>
      </c>
      <c r="O174" s="4">
        <v>142</v>
      </c>
      <c r="P174" s="4">
        <v>43</v>
      </c>
      <c r="Q174" s="4">
        <v>5</v>
      </c>
      <c r="R174" s="4">
        <v>0</v>
      </c>
      <c r="S174" s="4">
        <v>0</v>
      </c>
      <c r="T174" s="41">
        <v>15104142043</v>
      </c>
      <c r="U174">
        <f>M174</f>
        <v>15</v>
      </c>
    </row>
    <row r="175" spans="1:21">
      <c r="B175" s="82"/>
      <c r="C175" s="82"/>
      <c r="K175" s="20">
        <f>IF(U175=U174,"-",2)</f>
        <v>2</v>
      </c>
      <c r="L175" s="43" t="s">
        <v>117</v>
      </c>
      <c r="M175" s="42">
        <v>13</v>
      </c>
      <c r="N175" s="4">
        <v>68</v>
      </c>
      <c r="O175" s="4">
        <v>124</v>
      </c>
      <c r="P175" s="4">
        <v>36</v>
      </c>
      <c r="Q175" s="4">
        <v>4</v>
      </c>
      <c r="R175" s="4">
        <v>0</v>
      </c>
      <c r="S175" s="4">
        <v>1</v>
      </c>
      <c r="T175" s="41">
        <v>13068124036</v>
      </c>
      <c r="U175">
        <f t="shared" ref="U175:U181" si="156">M175</f>
        <v>13</v>
      </c>
    </row>
    <row r="176" spans="1:21">
      <c r="B176" s="82"/>
      <c r="C176" s="82"/>
      <c r="K176" s="20" t="str">
        <f>IF(U176=U175,"-",3)</f>
        <v>-</v>
      </c>
      <c r="L176" s="43" t="s">
        <v>114</v>
      </c>
      <c r="M176" s="42">
        <v>13</v>
      </c>
      <c r="N176" s="4">
        <v>20</v>
      </c>
      <c r="O176" s="4">
        <v>100</v>
      </c>
      <c r="P176" s="4">
        <v>32</v>
      </c>
      <c r="Q176" s="4">
        <v>4</v>
      </c>
      <c r="R176" s="4">
        <v>0</v>
      </c>
      <c r="S176" s="4">
        <v>1</v>
      </c>
      <c r="T176" s="41">
        <v>13020100032</v>
      </c>
      <c r="U176">
        <f t="shared" si="156"/>
        <v>13</v>
      </c>
    </row>
    <row r="177" spans="2:21">
      <c r="B177" s="82"/>
      <c r="C177" s="82"/>
      <c r="K177" s="20">
        <f>IF(U177=U176,"-",4)</f>
        <v>4</v>
      </c>
      <c r="L177" s="43" t="s">
        <v>118</v>
      </c>
      <c r="M177" s="42">
        <v>9</v>
      </c>
      <c r="N177" s="4">
        <v>12</v>
      </c>
      <c r="O177" s="4">
        <v>96</v>
      </c>
      <c r="P177" s="4">
        <v>30</v>
      </c>
      <c r="Q177" s="4">
        <v>2</v>
      </c>
      <c r="R177" s="4">
        <v>0</v>
      </c>
      <c r="S177" s="4">
        <v>3</v>
      </c>
      <c r="T177" s="41">
        <v>9012096030</v>
      </c>
      <c r="U177">
        <f t="shared" si="156"/>
        <v>9</v>
      </c>
    </row>
    <row r="178" spans="2:21">
      <c r="B178" s="82"/>
      <c r="C178" s="82"/>
      <c r="K178" s="20" t="str">
        <f>IF(U178=U177,"-",5)</f>
        <v>-</v>
      </c>
      <c r="L178" s="43" t="s">
        <v>113</v>
      </c>
      <c r="M178" s="42">
        <v>9</v>
      </c>
      <c r="N178" s="4">
        <v>-16</v>
      </c>
      <c r="O178" s="4">
        <v>82</v>
      </c>
      <c r="P178" s="4">
        <v>26</v>
      </c>
      <c r="Q178" s="4">
        <v>2</v>
      </c>
      <c r="R178" s="4">
        <v>0</v>
      </c>
      <c r="S178" s="4">
        <v>3</v>
      </c>
      <c r="T178" s="41">
        <v>8984082026</v>
      </c>
      <c r="U178">
        <f t="shared" si="156"/>
        <v>9</v>
      </c>
    </row>
    <row r="179" spans="2:21">
      <c r="B179" s="82"/>
      <c r="C179" s="82"/>
      <c r="K179" s="20">
        <f>IF(U179=U178,"-",6)</f>
        <v>6</v>
      </c>
      <c r="L179" s="43" t="s">
        <v>115</v>
      </c>
      <c r="M179" s="42">
        <v>8</v>
      </c>
      <c r="N179" s="4">
        <v>-24</v>
      </c>
      <c r="O179" s="4">
        <v>78</v>
      </c>
      <c r="P179" s="4">
        <v>22</v>
      </c>
      <c r="Q179" s="4">
        <v>1</v>
      </c>
      <c r="R179" s="4">
        <v>1</v>
      </c>
      <c r="S179" s="4">
        <v>3</v>
      </c>
      <c r="T179" s="41">
        <v>7976078022</v>
      </c>
      <c r="U179">
        <f t="shared" si="156"/>
        <v>8</v>
      </c>
    </row>
    <row r="180" spans="2:21" ht="18.75" customHeight="1">
      <c r="B180" s="83" t="s">
        <v>50</v>
      </c>
      <c r="C180" s="83"/>
      <c r="K180" s="20">
        <f>IF(U180=U179,"-",7)</f>
        <v>7</v>
      </c>
      <c r="L180" s="43" t="s">
        <v>116</v>
      </c>
      <c r="M180" s="42">
        <v>7</v>
      </c>
      <c r="N180" s="4">
        <v>-60</v>
      </c>
      <c r="O180" s="4">
        <v>60</v>
      </c>
      <c r="P180" s="4">
        <v>18</v>
      </c>
      <c r="Q180" s="4">
        <v>1</v>
      </c>
      <c r="R180" s="4">
        <v>0</v>
      </c>
      <c r="S180" s="4">
        <v>4</v>
      </c>
      <c r="T180" s="41">
        <v>6940060018</v>
      </c>
      <c r="U180">
        <f t="shared" si="156"/>
        <v>7</v>
      </c>
    </row>
    <row r="181" spans="2:21">
      <c r="B181" s="83"/>
      <c r="C181" s="83"/>
      <c r="K181" s="20">
        <f>IF(U181=U180,"-",8)</f>
        <v>8</v>
      </c>
      <c r="L181" s="43" t="s">
        <v>119</v>
      </c>
      <c r="M181" s="42">
        <v>6</v>
      </c>
      <c r="N181" s="4">
        <v>-104</v>
      </c>
      <c r="O181" s="4">
        <v>38</v>
      </c>
      <c r="P181" s="4">
        <v>13</v>
      </c>
      <c r="Q181" s="4">
        <v>0</v>
      </c>
      <c r="R181" s="4">
        <v>1</v>
      </c>
      <c r="S181" s="4">
        <v>4</v>
      </c>
      <c r="T181" s="41">
        <v>5896038013</v>
      </c>
      <c r="U181">
        <f t="shared" si="156"/>
        <v>6</v>
      </c>
    </row>
    <row r="182" spans="2:21" ht="21" customHeight="1">
      <c r="B182"/>
      <c r="C182"/>
      <c r="D182"/>
      <c r="E182"/>
      <c r="F182"/>
      <c r="G182"/>
      <c r="H182"/>
      <c r="I182"/>
      <c r="J182"/>
      <c r="L182"/>
      <c r="M182"/>
      <c r="N182"/>
      <c r="O182"/>
    </row>
    <row r="183" spans="2:21" ht="21" customHeight="1">
      <c r="C183"/>
      <c r="E183"/>
      <c r="F183"/>
      <c r="G183"/>
      <c r="H183"/>
      <c r="I183"/>
      <c r="J183"/>
      <c r="K183"/>
      <c r="L183"/>
      <c r="M183"/>
      <c r="N183"/>
      <c r="O183"/>
    </row>
    <row r="184" spans="2:21" ht="21" customHeight="1"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</row>
    <row r="185" spans="2:21" ht="21" customHeight="1"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</row>
    <row r="186" spans="2:21" ht="21" customHeight="1">
      <c r="K186"/>
    </row>
    <row r="187" spans="2:21" ht="21" customHeight="1">
      <c r="K187"/>
      <c r="L187"/>
      <c r="M187"/>
      <c r="N187"/>
      <c r="O187"/>
    </row>
    <row r="188" spans="2:21" ht="21" customHeight="1">
      <c r="L188"/>
      <c r="M188"/>
      <c r="N188"/>
      <c r="O188"/>
    </row>
    <row r="189" spans="2:21" ht="21" customHeight="1">
      <c r="L189"/>
      <c r="M189"/>
      <c r="N189"/>
      <c r="O189"/>
    </row>
    <row r="190" spans="2:21" ht="21" customHeight="1">
      <c r="L190"/>
      <c r="M190"/>
      <c r="N190"/>
      <c r="O190"/>
    </row>
    <row r="191" spans="2:21" ht="21" customHeight="1">
      <c r="L191"/>
      <c r="M191"/>
      <c r="N191"/>
      <c r="O191"/>
    </row>
    <row r="192" spans="2:21" ht="21" customHeight="1">
      <c r="L192"/>
      <c r="M192"/>
      <c r="N192"/>
      <c r="O192"/>
    </row>
    <row r="193" spans="2:15" ht="21" customHeight="1">
      <c r="L193"/>
      <c r="M193"/>
      <c r="N193"/>
      <c r="O193"/>
    </row>
    <row r="194" spans="2:15" ht="21" customHeight="1">
      <c r="L194"/>
      <c r="M194"/>
      <c r="N194"/>
      <c r="O194"/>
    </row>
    <row r="195" spans="2:15" ht="21" customHeight="1">
      <c r="L195"/>
      <c r="M195"/>
      <c r="N195"/>
      <c r="O195"/>
    </row>
    <row r="196" spans="2:15" ht="21" customHeight="1">
      <c r="B196"/>
      <c r="C196"/>
      <c r="D196"/>
      <c r="E196"/>
      <c r="F196"/>
      <c r="G196"/>
      <c r="H196"/>
      <c r="I196"/>
      <c r="L196"/>
      <c r="M196"/>
      <c r="N196"/>
      <c r="O196"/>
    </row>
    <row r="197" spans="2:15" ht="21" customHeight="1">
      <c r="B197"/>
      <c r="C197"/>
      <c r="D197"/>
      <c r="E197"/>
      <c r="F197"/>
      <c r="G197"/>
      <c r="H197"/>
      <c r="I197"/>
      <c r="L197"/>
      <c r="M197"/>
      <c r="N197"/>
      <c r="O197"/>
    </row>
    <row r="198" spans="2:15" ht="21" customHeight="1">
      <c r="B198"/>
      <c r="C198"/>
      <c r="D198"/>
      <c r="E198"/>
      <c r="F198"/>
      <c r="G198"/>
      <c r="H198"/>
      <c r="I198"/>
      <c r="L198"/>
      <c r="M198"/>
      <c r="N198"/>
      <c r="O198"/>
    </row>
    <row r="199" spans="2:15" ht="21" customHeight="1">
      <c r="B199"/>
      <c r="C199"/>
      <c r="D199"/>
      <c r="E199"/>
      <c r="F199"/>
      <c r="G199"/>
      <c r="H199"/>
      <c r="I199"/>
      <c r="L199"/>
      <c r="M199"/>
      <c r="N199"/>
      <c r="O199"/>
    </row>
    <row r="200" spans="2:15" ht="21" customHeight="1">
      <c r="B200"/>
      <c r="C200"/>
      <c r="D200"/>
      <c r="E200"/>
      <c r="F200"/>
      <c r="G200"/>
      <c r="H200"/>
      <c r="I200"/>
      <c r="L200"/>
      <c r="M200"/>
      <c r="N200"/>
      <c r="O200"/>
    </row>
    <row r="201" spans="2:15" ht="21" customHeight="1">
      <c r="B201"/>
      <c r="C201"/>
      <c r="D201"/>
      <c r="E201"/>
      <c r="F201"/>
      <c r="G201"/>
      <c r="H201"/>
      <c r="I201"/>
      <c r="L201"/>
      <c r="M201"/>
      <c r="N201"/>
      <c r="O201"/>
    </row>
    <row r="202" spans="2:15" ht="21" customHeight="1">
      <c r="B202"/>
      <c r="C202"/>
      <c r="D202"/>
      <c r="E202"/>
      <c r="F202"/>
      <c r="G202"/>
      <c r="H202"/>
      <c r="I202"/>
      <c r="L202"/>
      <c r="M202"/>
      <c r="N202"/>
      <c r="O202"/>
    </row>
    <row r="203" spans="2:15" ht="21" customHeight="1">
      <c r="B203"/>
      <c r="C203"/>
      <c r="D203"/>
      <c r="E203"/>
      <c r="F203"/>
      <c r="G203"/>
      <c r="H203"/>
      <c r="I203"/>
      <c r="L203"/>
      <c r="M203"/>
      <c r="N203"/>
      <c r="O203"/>
    </row>
    <row r="204" spans="2:15" ht="21" customHeight="1">
      <c r="B204"/>
      <c r="C204"/>
      <c r="D204"/>
      <c r="E204"/>
      <c r="F204"/>
      <c r="G204"/>
      <c r="H204"/>
      <c r="I204"/>
      <c r="L204"/>
      <c r="M204"/>
      <c r="N204"/>
      <c r="O204"/>
    </row>
    <row r="205" spans="2:15" ht="21" customHeight="1">
      <c r="B205"/>
      <c r="C205"/>
      <c r="D205"/>
      <c r="E205"/>
      <c r="F205"/>
      <c r="G205"/>
      <c r="H205"/>
      <c r="I205"/>
      <c r="L205"/>
      <c r="M205"/>
      <c r="N205"/>
      <c r="O205"/>
    </row>
    <row r="206" spans="2:15" ht="21" customHeight="1">
      <c r="B206"/>
      <c r="C206"/>
      <c r="D206"/>
      <c r="E206"/>
      <c r="F206"/>
      <c r="G206"/>
      <c r="H206"/>
      <c r="I206"/>
      <c r="L206"/>
      <c r="M206"/>
      <c r="N206"/>
      <c r="O206"/>
    </row>
    <row r="207" spans="2:15" ht="21" customHeight="1">
      <c r="B207"/>
      <c r="C207"/>
      <c r="D207"/>
      <c r="E207"/>
      <c r="F207"/>
      <c r="G207"/>
      <c r="H207"/>
      <c r="I207"/>
      <c r="L207"/>
      <c r="M207"/>
      <c r="N207"/>
      <c r="O207"/>
    </row>
    <row r="208" spans="2:15" ht="21" customHeight="1">
      <c r="B208"/>
      <c r="C208"/>
      <c r="D208"/>
      <c r="E208"/>
      <c r="F208"/>
      <c r="G208"/>
      <c r="H208"/>
      <c r="I208"/>
      <c r="L208"/>
      <c r="M208"/>
      <c r="N208"/>
      <c r="O208"/>
    </row>
    <row r="209" spans="2:15" ht="21" customHeight="1">
      <c r="B209"/>
      <c r="C209"/>
      <c r="D209"/>
      <c r="E209"/>
      <c r="F209"/>
      <c r="G209"/>
      <c r="H209"/>
      <c r="I209"/>
      <c r="L209"/>
      <c r="M209"/>
      <c r="N209"/>
      <c r="O209"/>
    </row>
    <row r="210" spans="2:15" ht="21" customHeight="1">
      <c r="B210"/>
      <c r="C210"/>
      <c r="D210"/>
      <c r="E210"/>
      <c r="F210"/>
      <c r="G210"/>
      <c r="H210"/>
      <c r="L210"/>
      <c r="M210"/>
      <c r="N210"/>
      <c r="O210"/>
    </row>
    <row r="211" spans="2:15" ht="21" customHeight="1">
      <c r="B211"/>
      <c r="C211"/>
      <c r="D211"/>
      <c r="E211"/>
      <c r="F211"/>
      <c r="G211"/>
      <c r="H211"/>
      <c r="L211"/>
      <c r="M211"/>
      <c r="N211"/>
      <c r="O211"/>
    </row>
    <row r="212" spans="2:15" ht="21" customHeight="1">
      <c r="B212"/>
      <c r="C212"/>
      <c r="D212"/>
      <c r="E212"/>
      <c r="F212"/>
      <c r="G212"/>
      <c r="H212"/>
      <c r="L212"/>
      <c r="M212"/>
      <c r="N212"/>
      <c r="O212"/>
    </row>
    <row r="213" spans="2:15" ht="21" customHeight="1">
      <c r="B213"/>
      <c r="C213"/>
      <c r="D213"/>
      <c r="E213"/>
      <c r="F213"/>
      <c r="G213"/>
      <c r="H213"/>
      <c r="L213"/>
      <c r="M213"/>
      <c r="N213"/>
      <c r="O213"/>
    </row>
    <row r="214" spans="2:15" ht="21" customHeight="1">
      <c r="B214"/>
      <c r="C214"/>
      <c r="D214"/>
      <c r="E214"/>
      <c r="F214"/>
      <c r="G214"/>
      <c r="H214"/>
      <c r="L214"/>
      <c r="M214"/>
      <c r="N214"/>
      <c r="O214"/>
    </row>
    <row r="215" spans="2:15" ht="21" customHeight="1">
      <c r="B215"/>
      <c r="C215"/>
      <c r="D215"/>
      <c r="E215"/>
      <c r="F215"/>
      <c r="G215"/>
      <c r="H215"/>
      <c r="L215"/>
      <c r="M215"/>
      <c r="N215"/>
      <c r="O215"/>
    </row>
    <row r="216" spans="2:15" ht="21" customHeight="1">
      <c r="B216"/>
      <c r="C216"/>
      <c r="D216"/>
      <c r="E216"/>
      <c r="F216"/>
      <c r="G216"/>
      <c r="H216"/>
      <c r="L216"/>
      <c r="M216"/>
      <c r="N216"/>
      <c r="O216"/>
    </row>
    <row r="217" spans="2:15" ht="21" customHeight="1">
      <c r="B217"/>
      <c r="C217"/>
      <c r="D217"/>
      <c r="E217"/>
      <c r="F217"/>
      <c r="G217"/>
      <c r="H217"/>
      <c r="L217"/>
      <c r="M217"/>
      <c r="N217"/>
      <c r="O217"/>
    </row>
    <row r="218" spans="2:15" ht="21" customHeight="1">
      <c r="B218"/>
      <c r="C218"/>
      <c r="D218"/>
      <c r="E218"/>
      <c r="F218"/>
      <c r="G218"/>
      <c r="H218"/>
      <c r="L218"/>
      <c r="M218"/>
      <c r="N218"/>
      <c r="O218"/>
    </row>
    <row r="219" spans="2:15" ht="21" customHeight="1">
      <c r="B219"/>
      <c r="C219"/>
      <c r="D219"/>
      <c r="E219"/>
      <c r="F219"/>
      <c r="G219"/>
      <c r="H219"/>
      <c r="L219"/>
      <c r="M219"/>
      <c r="N219"/>
      <c r="O219"/>
    </row>
    <row r="220" spans="2:15" ht="21" customHeight="1">
      <c r="B220"/>
      <c r="C220"/>
      <c r="D220"/>
      <c r="E220"/>
      <c r="F220"/>
      <c r="G220"/>
      <c r="H220"/>
    </row>
    <row r="221" spans="2:15" ht="21" customHeight="1">
      <c r="B221"/>
      <c r="C221"/>
      <c r="D221"/>
      <c r="E221"/>
      <c r="F221"/>
      <c r="G221"/>
      <c r="H221"/>
    </row>
    <row r="222" spans="2:15" ht="21" customHeight="1">
      <c r="B222"/>
      <c r="C222"/>
      <c r="D222"/>
      <c r="E222"/>
      <c r="F222"/>
      <c r="G222"/>
      <c r="H222"/>
    </row>
    <row r="223" spans="2:15" ht="21" customHeight="1">
      <c r="B223"/>
      <c r="C223"/>
      <c r="D223"/>
      <c r="E223"/>
      <c r="F223"/>
      <c r="G223"/>
      <c r="H223"/>
    </row>
    <row r="224" spans="2:15" ht="21" customHeight="1">
      <c r="B224"/>
      <c r="C224"/>
      <c r="D224"/>
      <c r="E224"/>
      <c r="F224"/>
      <c r="G224"/>
      <c r="H224"/>
    </row>
    <row r="225" spans="2:8" ht="21" customHeight="1">
      <c r="B225"/>
      <c r="C225"/>
      <c r="D225"/>
      <c r="E225"/>
      <c r="F225"/>
      <c r="G225"/>
      <c r="H225"/>
    </row>
    <row r="226" spans="2:8" ht="21" customHeight="1">
      <c r="B226"/>
      <c r="C226"/>
      <c r="D226"/>
      <c r="E226"/>
      <c r="F226"/>
      <c r="G226"/>
      <c r="H226"/>
    </row>
    <row r="227" spans="2:8" ht="21" customHeight="1">
      <c r="B227"/>
      <c r="C227"/>
      <c r="D227"/>
      <c r="E227"/>
      <c r="F227"/>
      <c r="G227"/>
      <c r="H227"/>
    </row>
    <row r="228" spans="2:8" ht="21" customHeight="1">
      <c r="B228"/>
      <c r="C228"/>
      <c r="D228"/>
      <c r="E228"/>
      <c r="F228"/>
      <c r="G228"/>
      <c r="H228"/>
    </row>
    <row r="229" spans="2:8" ht="21" customHeight="1">
      <c r="B229"/>
      <c r="C229"/>
      <c r="D229"/>
      <c r="E229"/>
      <c r="F229"/>
      <c r="G229"/>
      <c r="H229"/>
    </row>
    <row r="230" spans="2:8" ht="21" customHeight="1">
      <c r="B230"/>
      <c r="C230"/>
      <c r="D230"/>
      <c r="E230"/>
      <c r="F230"/>
      <c r="G230"/>
      <c r="H230"/>
    </row>
    <row r="231" spans="2:8" ht="21" customHeight="1">
      <c r="B231"/>
      <c r="C231"/>
      <c r="D231"/>
      <c r="E231"/>
      <c r="F231"/>
      <c r="G231"/>
      <c r="H231"/>
    </row>
    <row r="232" spans="2:8" ht="21" customHeight="1">
      <c r="B232"/>
      <c r="C232"/>
      <c r="D232"/>
      <c r="E232"/>
      <c r="F232"/>
      <c r="G232"/>
      <c r="H232"/>
    </row>
    <row r="233" spans="2:8" ht="21" customHeight="1">
      <c r="B233"/>
      <c r="C233"/>
      <c r="D233"/>
      <c r="E233"/>
      <c r="F233"/>
      <c r="G233"/>
      <c r="H233"/>
    </row>
    <row r="234" spans="2:8" ht="21" customHeight="1">
      <c r="B234"/>
      <c r="C234"/>
      <c r="D234"/>
      <c r="E234"/>
      <c r="F234"/>
      <c r="G234"/>
    </row>
    <row r="235" spans="2:8" ht="21" customHeight="1">
      <c r="B235"/>
      <c r="C235"/>
      <c r="D235"/>
      <c r="E235"/>
      <c r="F235"/>
      <c r="G235"/>
    </row>
    <row r="236" spans="2:8" ht="21" customHeight="1">
      <c r="B236"/>
      <c r="C236"/>
      <c r="D236"/>
      <c r="E236"/>
      <c r="F236"/>
      <c r="G236"/>
    </row>
    <row r="237" spans="2:8" ht="21" customHeight="1">
      <c r="B237"/>
      <c r="C237"/>
      <c r="D237"/>
      <c r="E237"/>
      <c r="F237"/>
      <c r="G237"/>
    </row>
    <row r="238" spans="2:8" ht="21" customHeight="1">
      <c r="B238"/>
      <c r="C238"/>
      <c r="D238"/>
      <c r="E238"/>
      <c r="F238"/>
      <c r="G238"/>
    </row>
    <row r="239" spans="2:8" ht="21" customHeight="1">
      <c r="B239"/>
      <c r="C239"/>
      <c r="D239"/>
      <c r="E239"/>
      <c r="F239"/>
      <c r="G239"/>
    </row>
    <row r="240" spans="2:8" ht="21" customHeight="1">
      <c r="B240"/>
      <c r="C240"/>
      <c r="D240"/>
      <c r="E240"/>
      <c r="F240"/>
      <c r="G240"/>
    </row>
    <row r="241" spans="2:7" ht="21" customHeight="1">
      <c r="B241"/>
      <c r="C241"/>
      <c r="D241"/>
      <c r="E241"/>
      <c r="F241"/>
      <c r="G241"/>
    </row>
    <row r="242" spans="2:7" ht="21.75" customHeight="1">
      <c r="B242"/>
      <c r="C242"/>
      <c r="D242"/>
      <c r="E242"/>
      <c r="F242"/>
      <c r="G242"/>
    </row>
    <row r="243" spans="2:7" ht="21.75" customHeight="1">
      <c r="B243"/>
      <c r="C243"/>
      <c r="D243"/>
      <c r="E243"/>
      <c r="F243"/>
      <c r="G243"/>
    </row>
    <row r="244" spans="2:7" ht="21.75" customHeight="1">
      <c r="B244"/>
      <c r="C244"/>
      <c r="D244"/>
      <c r="E244"/>
      <c r="F244"/>
      <c r="G244"/>
    </row>
    <row r="245" spans="2:7" ht="21.75" customHeight="1">
      <c r="B245"/>
      <c r="C245"/>
      <c r="D245"/>
      <c r="E245"/>
      <c r="F245"/>
      <c r="G245"/>
    </row>
    <row r="246" spans="2:7" ht="21.75" customHeight="1">
      <c r="B246"/>
      <c r="C246"/>
      <c r="D246"/>
      <c r="E246"/>
      <c r="F246"/>
      <c r="G246"/>
    </row>
    <row r="247" spans="2:7" ht="21.75" customHeight="1">
      <c r="B247"/>
      <c r="C247"/>
      <c r="D247"/>
      <c r="E247"/>
      <c r="F247"/>
      <c r="G247"/>
    </row>
    <row r="248" spans="2:7" ht="21.75" customHeight="1">
      <c r="B248"/>
      <c r="C248"/>
      <c r="D248"/>
      <c r="E248"/>
      <c r="F248"/>
      <c r="G248"/>
    </row>
    <row r="249" spans="2:7" ht="21.75" customHeight="1">
      <c r="B249"/>
      <c r="C249"/>
      <c r="D249"/>
      <c r="E249"/>
      <c r="F249"/>
      <c r="G249"/>
    </row>
    <row r="250" spans="2:7" ht="21.75" customHeight="1">
      <c r="B250"/>
      <c r="C250"/>
      <c r="D250"/>
      <c r="E250"/>
      <c r="F250"/>
      <c r="G250"/>
    </row>
    <row r="251" spans="2:7" ht="21.75" customHeight="1">
      <c r="B251"/>
      <c r="C251"/>
      <c r="D251"/>
      <c r="E251"/>
      <c r="F251"/>
    </row>
    <row r="252" spans="2:7" ht="21.75" customHeight="1">
      <c r="B252"/>
      <c r="C252"/>
      <c r="D252"/>
      <c r="E252"/>
      <c r="F252"/>
    </row>
    <row r="253" spans="2:7" ht="21.75" customHeight="1">
      <c r="B253"/>
      <c r="C253"/>
      <c r="D253"/>
      <c r="E253"/>
      <c r="F253"/>
    </row>
    <row r="254" spans="2:7">
      <c r="B254"/>
      <c r="C254"/>
      <c r="D254"/>
      <c r="E254"/>
      <c r="F254"/>
    </row>
    <row r="255" spans="2:7">
      <c r="B255"/>
      <c r="C255"/>
      <c r="D255"/>
      <c r="E255"/>
      <c r="F255"/>
    </row>
    <row r="256" spans="2:7">
      <c r="B256"/>
      <c r="C256"/>
      <c r="D256"/>
      <c r="E256"/>
      <c r="F256"/>
    </row>
    <row r="257" spans="2:6">
      <c r="B257"/>
      <c r="C257"/>
      <c r="D257"/>
      <c r="E257"/>
      <c r="F257"/>
    </row>
    <row r="258" spans="2:6">
      <c r="B258"/>
      <c r="C258"/>
      <c r="D258"/>
      <c r="E258"/>
      <c r="F258"/>
    </row>
    <row r="259" spans="2:6">
      <c r="B259"/>
      <c r="C259"/>
      <c r="D259"/>
      <c r="E259"/>
      <c r="F259"/>
    </row>
    <row r="260" spans="2:6">
      <c r="B260"/>
      <c r="C260"/>
      <c r="D260"/>
      <c r="E260"/>
      <c r="F260"/>
    </row>
    <row r="261" spans="2:6">
      <c r="B261"/>
      <c r="C261"/>
      <c r="D261"/>
      <c r="E261"/>
      <c r="F261"/>
    </row>
    <row r="262" spans="2:6">
      <c r="B262"/>
      <c r="C262"/>
      <c r="D262"/>
      <c r="E262"/>
      <c r="F262"/>
    </row>
    <row r="263" spans="2:6">
      <c r="B263"/>
      <c r="C263"/>
      <c r="D263"/>
      <c r="E263"/>
      <c r="F263"/>
    </row>
    <row r="264" spans="2:6">
      <c r="B264"/>
      <c r="C264"/>
      <c r="D264"/>
      <c r="E264"/>
    </row>
    <row r="265" spans="2:6">
      <c r="B265"/>
      <c r="C265"/>
      <c r="D265"/>
      <c r="E265"/>
    </row>
    <row r="266" spans="2:6">
      <c r="B266"/>
      <c r="C266"/>
      <c r="D266"/>
      <c r="E266"/>
    </row>
    <row r="267" spans="2:6">
      <c r="B267"/>
      <c r="C267"/>
      <c r="D267"/>
      <c r="E267"/>
    </row>
    <row r="268" spans="2:6">
      <c r="B268"/>
      <c r="C268"/>
      <c r="D268"/>
      <c r="E268"/>
    </row>
    <row r="269" spans="2:6">
      <c r="B269"/>
      <c r="C269"/>
      <c r="D269"/>
      <c r="E269"/>
    </row>
    <row r="270" spans="2:6">
      <c r="B270"/>
      <c r="C270"/>
      <c r="D270"/>
      <c r="E270"/>
    </row>
    <row r="271" spans="2:6">
      <c r="B271"/>
      <c r="C271"/>
      <c r="D271"/>
      <c r="E271"/>
    </row>
    <row r="272" spans="2:6">
      <c r="B272"/>
      <c r="C272"/>
      <c r="D272"/>
      <c r="E272"/>
    </row>
    <row r="273" spans="2:5">
      <c r="B273"/>
      <c r="C273"/>
      <c r="D273"/>
      <c r="E273"/>
    </row>
    <row r="274" spans="2:5">
      <c r="B274"/>
      <c r="C274"/>
      <c r="D274"/>
      <c r="E274"/>
    </row>
    <row r="275" spans="2:5">
      <c r="B275"/>
      <c r="C275"/>
      <c r="D275"/>
      <c r="E275"/>
    </row>
    <row r="276" spans="2:5">
      <c r="B276"/>
      <c r="C276"/>
      <c r="D276"/>
      <c r="E276"/>
    </row>
    <row r="277" spans="2:5">
      <c r="B277"/>
      <c r="C277"/>
      <c r="D277"/>
      <c r="E277"/>
    </row>
    <row r="278" spans="2:5">
      <c r="B278"/>
      <c r="C278"/>
      <c r="D278"/>
      <c r="E278"/>
    </row>
    <row r="279" spans="2:5">
      <c r="B279"/>
      <c r="C279"/>
      <c r="D279"/>
      <c r="E279"/>
    </row>
    <row r="280" spans="2:5">
      <c r="B280"/>
      <c r="C280"/>
      <c r="D280"/>
      <c r="E280"/>
    </row>
    <row r="281" spans="2:5">
      <c r="B281"/>
      <c r="C281"/>
      <c r="D281"/>
      <c r="E281"/>
    </row>
    <row r="282" spans="2:5">
      <c r="B282"/>
      <c r="C282"/>
      <c r="D282"/>
      <c r="E282"/>
    </row>
    <row r="283" spans="2:5">
      <c r="B283"/>
      <c r="C283"/>
      <c r="D283"/>
      <c r="E283"/>
    </row>
    <row r="284" spans="2:5">
      <c r="B284"/>
      <c r="C284"/>
      <c r="D284"/>
      <c r="E284"/>
    </row>
    <row r="285" spans="2:5">
      <c r="B285"/>
      <c r="C285"/>
      <c r="D285"/>
      <c r="E285"/>
    </row>
    <row r="286" spans="2:5">
      <c r="B286"/>
      <c r="C286"/>
      <c r="D286"/>
      <c r="E286"/>
    </row>
    <row r="287" spans="2:5">
      <c r="B287"/>
      <c r="C287"/>
      <c r="D287"/>
      <c r="E287"/>
    </row>
    <row r="288" spans="2:5">
      <c r="B288"/>
      <c r="C288"/>
      <c r="D288"/>
      <c r="E288"/>
    </row>
    <row r="289" spans="2:5">
      <c r="B289"/>
      <c r="C289"/>
      <c r="D289"/>
      <c r="E289"/>
    </row>
    <row r="290" spans="2:5">
      <c r="B290"/>
      <c r="C290"/>
      <c r="D290"/>
      <c r="E290"/>
    </row>
    <row r="291" spans="2:5">
      <c r="B291"/>
      <c r="C291"/>
      <c r="D291"/>
      <c r="E291"/>
    </row>
    <row r="292" spans="2:5">
      <c r="B292"/>
      <c r="C292"/>
      <c r="D292"/>
      <c r="E292"/>
    </row>
    <row r="293" spans="2:5">
      <c r="B293"/>
      <c r="C293"/>
      <c r="D293"/>
      <c r="E293"/>
    </row>
    <row r="294" spans="2:5">
      <c r="B294"/>
      <c r="C294"/>
      <c r="D294"/>
      <c r="E294"/>
    </row>
    <row r="295" spans="2:5">
      <c r="B295"/>
      <c r="C295"/>
      <c r="D295"/>
      <c r="E295"/>
    </row>
    <row r="296" spans="2:5">
      <c r="B296"/>
      <c r="C296"/>
      <c r="D296"/>
      <c r="E296"/>
    </row>
    <row r="297" spans="2:5">
      <c r="B297"/>
      <c r="C297"/>
      <c r="D297"/>
      <c r="E297"/>
    </row>
    <row r="298" spans="2:5">
      <c r="B298"/>
      <c r="C298"/>
      <c r="D298"/>
      <c r="E298"/>
    </row>
    <row r="299" spans="2:5">
      <c r="B299"/>
      <c r="C299"/>
      <c r="D299"/>
      <c r="E299"/>
    </row>
    <row r="300" spans="2:5">
      <c r="B300"/>
      <c r="C300"/>
      <c r="D300"/>
      <c r="E300"/>
    </row>
    <row r="301" spans="2:5">
      <c r="B301"/>
      <c r="C301"/>
      <c r="D301"/>
    </row>
    <row r="302" spans="2:5">
      <c r="B302"/>
      <c r="C302"/>
      <c r="D302"/>
    </row>
    <row r="303" spans="2:5">
      <c r="B303"/>
      <c r="C303"/>
      <c r="D303"/>
    </row>
    <row r="304" spans="2:5">
      <c r="B304"/>
      <c r="C304"/>
      <c r="D304"/>
    </row>
    <row r="305" spans="2:4">
      <c r="B305"/>
      <c r="C305"/>
      <c r="D305"/>
    </row>
    <row r="306" spans="2:4">
      <c r="B306"/>
      <c r="C306"/>
      <c r="D306"/>
    </row>
    <row r="307" spans="2:4">
      <c r="B307"/>
      <c r="C307"/>
      <c r="D307"/>
    </row>
    <row r="308" spans="2:4">
      <c r="B308"/>
      <c r="C308"/>
      <c r="D308"/>
    </row>
    <row r="309" spans="2:4">
      <c r="B309"/>
      <c r="C309"/>
      <c r="D309"/>
    </row>
    <row r="310" spans="2:4">
      <c r="B310"/>
      <c r="C310"/>
      <c r="D310"/>
    </row>
    <row r="311" spans="2:4">
      <c r="B311"/>
      <c r="C311"/>
      <c r="D311"/>
    </row>
    <row r="312" spans="2:4">
      <c r="B312"/>
      <c r="C312"/>
      <c r="D312"/>
    </row>
    <row r="313" spans="2:4">
      <c r="B313"/>
      <c r="C313"/>
      <c r="D313"/>
    </row>
    <row r="314" spans="2:4">
      <c r="B314"/>
      <c r="C314"/>
      <c r="D314"/>
    </row>
    <row r="315" spans="2:4">
      <c r="B315"/>
      <c r="C315"/>
      <c r="D315"/>
    </row>
    <row r="316" spans="2:4">
      <c r="B316"/>
      <c r="C316"/>
      <c r="D316"/>
    </row>
    <row r="317" spans="2:4">
      <c r="B317"/>
      <c r="C317"/>
      <c r="D317"/>
    </row>
    <row r="318" spans="2:4">
      <c r="B318"/>
      <c r="C318"/>
      <c r="D318"/>
    </row>
    <row r="319" spans="2:4">
      <c r="B319"/>
      <c r="C319"/>
      <c r="D319"/>
    </row>
    <row r="320" spans="2:4">
      <c r="B320"/>
      <c r="C320"/>
      <c r="D320"/>
    </row>
    <row r="321" spans="2:4">
      <c r="B321"/>
      <c r="C321"/>
      <c r="D321"/>
    </row>
    <row r="322" spans="2:4">
      <c r="B322"/>
      <c r="C322"/>
      <c r="D322"/>
    </row>
    <row r="323" spans="2:4">
      <c r="B323"/>
      <c r="C323"/>
      <c r="D323"/>
    </row>
    <row r="324" spans="2:4">
      <c r="B324"/>
      <c r="C324"/>
      <c r="D324"/>
    </row>
    <row r="325" spans="2:4">
      <c r="B325"/>
      <c r="C325"/>
      <c r="D325"/>
    </row>
    <row r="326" spans="2:4">
      <c r="B326"/>
      <c r="C326"/>
      <c r="D326"/>
    </row>
    <row r="327" spans="2:4">
      <c r="B327"/>
      <c r="C327"/>
      <c r="D327"/>
    </row>
    <row r="328" spans="2:4">
      <c r="B328"/>
      <c r="C328"/>
      <c r="D328"/>
    </row>
    <row r="329" spans="2:4">
      <c r="B329"/>
      <c r="C329"/>
      <c r="D329"/>
    </row>
    <row r="330" spans="2:4">
      <c r="B330"/>
      <c r="C330"/>
      <c r="D330"/>
    </row>
    <row r="331" spans="2:4">
      <c r="B331"/>
      <c r="C331"/>
      <c r="D331"/>
    </row>
    <row r="332" spans="2:4">
      <c r="B332"/>
      <c r="C332"/>
      <c r="D332"/>
    </row>
    <row r="333" spans="2:4">
      <c r="B333"/>
      <c r="C333"/>
      <c r="D333"/>
    </row>
    <row r="334" spans="2:4">
      <c r="B334"/>
      <c r="C334"/>
      <c r="D334"/>
    </row>
    <row r="335" spans="2:4">
      <c r="B335"/>
      <c r="C335"/>
      <c r="D335"/>
    </row>
    <row r="336" spans="2:4">
      <c r="B336"/>
      <c r="C336"/>
      <c r="D336"/>
    </row>
    <row r="337" spans="2:4">
      <c r="B337"/>
      <c r="C337"/>
      <c r="D337"/>
    </row>
    <row r="338" spans="2:4">
      <c r="B338"/>
      <c r="C338"/>
    </row>
    <row r="339" spans="2:4">
      <c r="B339"/>
      <c r="C339"/>
    </row>
    <row r="340" spans="2:4">
      <c r="B340"/>
      <c r="C340"/>
    </row>
    <row r="341" spans="2:4">
      <c r="B341"/>
      <c r="C341"/>
    </row>
    <row r="342" spans="2:4">
      <c r="B342"/>
      <c r="C342"/>
    </row>
    <row r="343" spans="2:4">
      <c r="B343"/>
      <c r="C343"/>
    </row>
    <row r="344" spans="2:4">
      <c r="B344"/>
      <c r="C344"/>
    </row>
    <row r="345" spans="2:4">
      <c r="B345"/>
      <c r="C345"/>
    </row>
    <row r="346" spans="2:4">
      <c r="B346"/>
      <c r="C346"/>
    </row>
    <row r="347" spans="2:4">
      <c r="B347"/>
      <c r="C347"/>
    </row>
    <row r="348" spans="2:4">
      <c r="B348"/>
      <c r="C348"/>
    </row>
    <row r="349" spans="2:4">
      <c r="B349"/>
      <c r="C349"/>
    </row>
    <row r="350" spans="2:4">
      <c r="B350"/>
      <c r="C350"/>
    </row>
    <row r="351" spans="2:4">
      <c r="B351"/>
      <c r="C351"/>
    </row>
    <row r="352" spans="2:4">
      <c r="B352"/>
      <c r="C352"/>
    </row>
    <row r="353" spans="2:3">
      <c r="B353"/>
      <c r="C353"/>
    </row>
    <row r="354" spans="2:3">
      <c r="B354"/>
      <c r="C354"/>
    </row>
    <row r="355" spans="2:3">
      <c r="B355"/>
      <c r="C355"/>
    </row>
    <row r="356" spans="2:3">
      <c r="B356"/>
      <c r="C356"/>
    </row>
    <row r="357" spans="2:3">
      <c r="B357"/>
      <c r="C357"/>
    </row>
    <row r="358" spans="2:3">
      <c r="B358"/>
      <c r="C358"/>
    </row>
    <row r="359" spans="2:3">
      <c r="B359"/>
      <c r="C359"/>
    </row>
    <row r="360" spans="2:3">
      <c r="B360"/>
      <c r="C360"/>
    </row>
    <row r="361" spans="2:3">
      <c r="B361"/>
      <c r="C361"/>
    </row>
    <row r="362" spans="2:3">
      <c r="B362"/>
    </row>
    <row r="363" spans="2:3">
      <c r="B363"/>
    </row>
    <row r="364" spans="2:3">
      <c r="B364"/>
    </row>
    <row r="365" spans="2:3">
      <c r="B365"/>
    </row>
    <row r="366" spans="2:3">
      <c r="B366"/>
    </row>
    <row r="367" spans="2:3">
      <c r="B367"/>
    </row>
    <row r="368" spans="2:3">
      <c r="B368"/>
    </row>
    <row r="369" spans="2:2">
      <c r="B369"/>
    </row>
    <row r="370" spans="2:2">
      <c r="B370"/>
    </row>
    <row r="371" spans="2:2">
      <c r="B371"/>
    </row>
    <row r="372" spans="2:2">
      <c r="B372"/>
    </row>
    <row r="373" spans="2:2">
      <c r="B373"/>
    </row>
    <row r="374" spans="2:2">
      <c r="B374"/>
    </row>
    <row r="375" spans="2:2">
      <c r="B375"/>
    </row>
    <row r="376" spans="2:2">
      <c r="B376"/>
    </row>
    <row r="377" spans="2:2">
      <c r="B377"/>
    </row>
    <row r="378" spans="2:2">
      <c r="B378"/>
    </row>
    <row r="379" spans="2:2">
      <c r="B379"/>
    </row>
    <row r="380" spans="2:2">
      <c r="B380"/>
    </row>
    <row r="381" spans="2:2">
      <c r="B381"/>
    </row>
    <row r="382" spans="2:2">
      <c r="B382"/>
    </row>
    <row r="383" spans="2:2">
      <c r="B383"/>
    </row>
    <row r="384" spans="2:2">
      <c r="B384"/>
    </row>
    <row r="385" spans="2:2">
      <c r="B385"/>
    </row>
    <row r="386" spans="2:2">
      <c r="B386"/>
    </row>
  </sheetData>
  <mergeCells count="16">
    <mergeCell ref="B174:C179"/>
    <mergeCell ref="B180:C181"/>
    <mergeCell ref="A81:A84"/>
    <mergeCell ref="A45:A48"/>
    <mergeCell ref="A51:A54"/>
    <mergeCell ref="A57:A60"/>
    <mergeCell ref="A63:A66"/>
    <mergeCell ref="A69:A72"/>
    <mergeCell ref="A75:A78"/>
    <mergeCell ref="A39:A42"/>
    <mergeCell ref="A3:A6"/>
    <mergeCell ref="A9:A12"/>
    <mergeCell ref="A15:A18"/>
    <mergeCell ref="A21:A24"/>
    <mergeCell ref="A27:A30"/>
    <mergeCell ref="A33:A36"/>
  </mergeCells>
  <conditionalFormatting sqref="G2:G84">
    <cfRule type="cellIs" dxfId="49" priority="47" operator="equal">
      <formula>1</formula>
    </cfRule>
  </conditionalFormatting>
  <conditionalFormatting sqref="F2:F84">
    <cfRule type="cellIs" dxfId="48" priority="46" operator="equal">
      <formula>1</formula>
    </cfRule>
  </conditionalFormatting>
  <conditionalFormatting sqref="H2:H84">
    <cfRule type="cellIs" dxfId="47" priority="45" operator="equal">
      <formula>1</formula>
    </cfRule>
  </conditionalFormatting>
  <conditionalFormatting sqref="H2:H84">
    <cfRule type="cellIs" dxfId="46" priority="41" operator="equal">
      <formula>1</formula>
    </cfRule>
  </conditionalFormatting>
  <conditionalFormatting sqref="C74:C78 C38:C42 C44:C48 C50:C54 C56:C60 C62:C66 C80:C84 C68:C72 C26:C30 C32:C36">
    <cfRule type="cellIs" dxfId="45" priority="38" operator="between">
      <formula>0</formula>
      <formula>17</formula>
    </cfRule>
    <cfRule type="cellIs" dxfId="44" priority="39" operator="between">
      <formula>18</formula>
      <formula>18</formula>
    </cfRule>
    <cfRule type="cellIs" dxfId="43" priority="40" operator="between">
      <formula>19</formula>
      <formula>36</formula>
    </cfRule>
  </conditionalFormatting>
  <conditionalFormatting sqref="C20:C24 C8:C12 C14:C18">
    <cfRule type="cellIs" dxfId="42" priority="35" operator="between">
      <formula>0</formula>
      <formula>17</formula>
    </cfRule>
    <cfRule type="cellIs" dxfId="41" priority="36" operator="between">
      <formula>18</formula>
      <formula>18</formula>
    </cfRule>
    <cfRule type="cellIs" dxfId="40" priority="37" operator="between">
      <formula>19</formula>
      <formula>36</formula>
    </cfRule>
  </conditionalFormatting>
  <conditionalFormatting sqref="C14:C18 C2:C6 C8:C12">
    <cfRule type="cellIs" dxfId="39" priority="32" operator="between">
      <formula>0</formula>
      <formula>17</formula>
    </cfRule>
    <cfRule type="cellIs" dxfId="38" priority="33" operator="between">
      <formula>18</formula>
      <formula>18</formula>
    </cfRule>
    <cfRule type="cellIs" dxfId="37" priority="34" operator="between">
      <formula>19</formula>
      <formula>36</formula>
    </cfRule>
  </conditionalFormatting>
  <conditionalFormatting sqref="M74:M78 M38:M42 M44:M48 M50:M54 M56:M60 M62:M66 M80:M84 M68:M72 M26:M30 M32:M36">
    <cfRule type="cellIs" dxfId="36" priority="29" operator="between">
      <formula>0</formula>
      <formula>17</formula>
    </cfRule>
    <cfRule type="cellIs" dxfId="35" priority="30" operator="between">
      <formula>18</formula>
      <formula>18</formula>
    </cfRule>
    <cfRule type="cellIs" dxfId="34" priority="31" operator="between">
      <formula>19</formula>
      <formula>36</formula>
    </cfRule>
  </conditionalFormatting>
  <conditionalFormatting sqref="M20:M24 M8:M12 M14:M18">
    <cfRule type="cellIs" dxfId="33" priority="26" operator="between">
      <formula>0</formula>
      <formula>17</formula>
    </cfRule>
    <cfRule type="cellIs" dxfId="32" priority="27" operator="between">
      <formula>18</formula>
      <formula>18</formula>
    </cfRule>
    <cfRule type="cellIs" dxfId="31" priority="28" operator="between">
      <formula>19</formula>
      <formula>36</formula>
    </cfRule>
  </conditionalFormatting>
  <conditionalFormatting sqref="M14:M18 M2:M6 M8:M12">
    <cfRule type="cellIs" dxfId="30" priority="23" operator="between">
      <formula>0</formula>
      <formula>17</formula>
    </cfRule>
    <cfRule type="cellIs" dxfId="29" priority="24" operator="between">
      <formula>18</formula>
      <formula>18</formula>
    </cfRule>
    <cfRule type="cellIs" dxfId="28" priority="25" operator="between">
      <formula>19</formula>
      <formula>36</formula>
    </cfRule>
  </conditionalFormatting>
  <conditionalFormatting sqref="G2:G6 G8:G12 G14:G18 G20:G30 G32:G48 G50:G60 G68:G72 G62:G66 G74:G78 G80:G84">
    <cfRule type="cellIs" dxfId="27" priority="22" operator="equal">
      <formula>1</formula>
    </cfRule>
  </conditionalFormatting>
  <conditionalFormatting sqref="F2:F6 F8:F12 F14:F18 F20:F30 F32:F48 F50:F60 F68:F72 F62:F66 F74:F78 F80:F84">
    <cfRule type="cellIs" dxfId="26" priority="21" operator="equal">
      <formula>1</formula>
    </cfRule>
  </conditionalFormatting>
  <conditionalFormatting sqref="H2:H6 H8:H12 H14:H18 H20:H30 H32:H48 H50:H60 H68:H72 H62:H66 H74:H78 H80:H84">
    <cfRule type="cellIs" dxfId="25" priority="20" operator="equal">
      <formula>1</formula>
    </cfRule>
  </conditionalFormatting>
  <conditionalFormatting sqref="H2:H6 H8:H12 H14:H18 H20:H30 H32:H48 H50:H60 H68:H72 H62:H66 H74:H78 H80:H84">
    <cfRule type="cellIs" dxfId="24" priority="19" operator="equal">
      <formula>1</formula>
    </cfRule>
  </conditionalFormatting>
  <conditionalFormatting sqref="C74:C78 C38:C42 C44:C48 C50:C54 C56:C60 C62:C66 C80:C84 C68:C72 C26:C30 C32:C36">
    <cfRule type="cellIs" dxfId="23" priority="16" operator="between">
      <formula>0</formula>
      <formula>17</formula>
    </cfRule>
    <cfRule type="cellIs" dxfId="22" priority="17" operator="between">
      <formula>18</formula>
      <formula>18</formula>
    </cfRule>
    <cfRule type="cellIs" dxfId="21" priority="18" operator="between">
      <formula>19</formula>
      <formula>36</formula>
    </cfRule>
  </conditionalFormatting>
  <conditionalFormatting sqref="C20:C24 C8:C12 C14:C18">
    <cfRule type="cellIs" dxfId="20" priority="13" operator="between">
      <formula>0</formula>
      <formula>17</formula>
    </cfRule>
    <cfRule type="cellIs" dxfId="19" priority="14" operator="between">
      <formula>18</formula>
      <formula>18</formula>
    </cfRule>
    <cfRule type="cellIs" dxfId="18" priority="15" operator="between">
      <formula>19</formula>
      <formula>36</formula>
    </cfRule>
  </conditionalFormatting>
  <conditionalFormatting sqref="C14:C18 C2:C6 C8:C12">
    <cfRule type="cellIs" dxfId="17" priority="10" operator="between">
      <formula>0</formula>
      <formula>17</formula>
    </cfRule>
    <cfRule type="cellIs" dxfId="16" priority="11" operator="between">
      <formula>18</formula>
      <formula>18</formula>
    </cfRule>
    <cfRule type="cellIs" dxfId="15" priority="12" operator="between">
      <formula>19</formula>
      <formula>36</formula>
    </cfRule>
  </conditionalFormatting>
  <conditionalFormatting sqref="M74:M78 M38:M42 M44:M48 M50:M54 M56:M60 M62:M66 M80:M84 M68:M72 M26:M30 M32:M36">
    <cfRule type="cellIs" dxfId="14" priority="7" operator="between">
      <formula>0</formula>
      <formula>17</formula>
    </cfRule>
    <cfRule type="cellIs" dxfId="13" priority="8" operator="between">
      <formula>18</formula>
      <formula>18</formula>
    </cfRule>
    <cfRule type="cellIs" dxfId="12" priority="9" operator="between">
      <formula>19</formula>
      <formula>36</formula>
    </cfRule>
  </conditionalFormatting>
  <conditionalFormatting sqref="M20:M24 M8:M12 M14:M18">
    <cfRule type="cellIs" dxfId="11" priority="4" operator="between">
      <formula>0</formula>
      <formula>17</formula>
    </cfRule>
    <cfRule type="cellIs" dxfId="10" priority="5" operator="between">
      <formula>18</formula>
      <formula>18</formula>
    </cfRule>
    <cfRule type="cellIs" dxfId="9" priority="6" operator="between">
      <formula>19</formula>
      <formula>36</formula>
    </cfRule>
  </conditionalFormatting>
  <conditionalFormatting sqref="M14:M18 M2:M6 M8:M12">
    <cfRule type="cellIs" dxfId="8" priority="1" operator="between">
      <formula>0</formula>
      <formula>17</formula>
    </cfRule>
    <cfRule type="cellIs" dxfId="7" priority="2" operator="between">
      <formula>18</formula>
      <formula>18</formula>
    </cfRule>
    <cfRule type="cellIs" dxfId="6" priority="3" operator="between">
      <formula>19</formula>
      <formula>36</formula>
    </cfRule>
  </conditionalFormatting>
  <pageMargins left="0.35433070866141736" right="0.31496062992125984" top="0.15748031496062992" bottom="0.19685039370078741" header="0.31496062992125984" footer="0.39370078740157483"/>
  <pageSetup paperSize="9" scale="80" fitToHeight="2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Claude Biggi</dc:creator>
  <cp:keywords/>
  <dc:description/>
  <cp:lastModifiedBy/>
  <cp:revision/>
  <dcterms:created xsi:type="dcterms:W3CDTF">2017-01-31T17:47:24Z</dcterms:created>
  <dcterms:modified xsi:type="dcterms:W3CDTF">2018-04-27T13:30:40Z</dcterms:modified>
  <cp:category/>
  <cp:contentStatus/>
</cp:coreProperties>
</file>