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CRC FEMININ" sheetId="1" r:id="rId1"/>
  </sheets>
  <definedNames>
    <definedName name="_xlnm.Print_Area" localSheetId="0">'CRC FEMININ'!$A:$Q</definedName>
  </definedNames>
  <calcPr fullCalcOnLoad="1"/>
</workbook>
</file>

<file path=xl/sharedStrings.xml><?xml version="1.0" encoding="utf-8"?>
<sst xmlns="http://schemas.openxmlformats.org/spreadsheetml/2006/main" count="124" uniqueCount="61">
  <si>
    <t xml:space="preserve">Feuille de Match pour suivi à l'Ordinateur </t>
  </si>
  <si>
    <t>DATE :</t>
  </si>
  <si>
    <t>LIEU :</t>
  </si>
  <si>
    <t>N° du club:</t>
  </si>
  <si>
    <t>A</t>
  </si>
  <si>
    <t>B</t>
  </si>
  <si>
    <t>Nom du Club :</t>
  </si>
  <si>
    <t>N° Licence</t>
  </si>
  <si>
    <t>Composition des Equipes</t>
  </si>
  <si>
    <t>Nom - Prenom</t>
  </si>
  <si>
    <t>En cas d'incident joindre un rapport</t>
  </si>
  <si>
    <t>ORDRE des RENCONTRES &amp; FEUILLE DE RESULTAT</t>
  </si>
  <si>
    <t>Club :</t>
  </si>
  <si>
    <t>DOUBLETTES</t>
  </si>
  <si>
    <t>NOM  PRENOM</t>
  </si>
  <si>
    <t xml:space="preserve">SCORE </t>
  </si>
  <si>
    <t>PTS</t>
  </si>
  <si>
    <t>contre</t>
  </si>
  <si>
    <t>Joueur remplacé N°1</t>
  </si>
  <si>
    <t>Joueur remplaçant N°1</t>
  </si>
  <si>
    <t>Joueur remplacé N°2</t>
  </si>
  <si>
    <t>Joueur remplaçant N°2</t>
  </si>
  <si>
    <t>S/TOTAL POINTS</t>
  </si>
  <si>
    <t>TRIPLETTE-ATELIER</t>
  </si>
  <si>
    <r>
      <t xml:space="preserve">Total général équipe    </t>
    </r>
    <r>
      <rPr>
        <sz val="14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  PTS</t>
    </r>
  </si>
  <si>
    <r>
      <t xml:space="preserve">Total général équipe   </t>
    </r>
    <r>
      <rPr>
        <sz val="14"/>
        <color indexed="8"/>
        <rFont val="Calibri"/>
        <family val="2"/>
      </rPr>
      <t xml:space="preserve"> B</t>
    </r>
    <r>
      <rPr>
        <sz val="11"/>
        <color theme="1"/>
        <rFont val="Calibri"/>
        <family val="2"/>
      </rPr>
      <t xml:space="preserve">   PTS</t>
    </r>
  </si>
  <si>
    <t xml:space="preserve">      Signat. capitaine Equipe A              </t>
  </si>
  <si>
    <t xml:space="preserve">Nom -Prénom &amp; signature de l'Arbitre </t>
  </si>
  <si>
    <t>Signat. Capitaine B</t>
  </si>
  <si>
    <t xml:space="preserve">REMARQUES </t>
  </si>
  <si>
    <t xml:space="preserve">On informe uniquement les cellules rosé </t>
  </si>
  <si>
    <r>
      <t xml:space="preserve">CHAMPIONNAT DES CLUBS
FEMININS
</t>
    </r>
    <r>
      <rPr>
        <b/>
        <sz val="14"/>
        <color indexed="8"/>
        <rFont val="Arial"/>
        <family val="2"/>
      </rPr>
      <t>Feuille de match</t>
    </r>
  </si>
  <si>
    <t>CAPITAINE :</t>
  </si>
  <si>
    <t>Licence N°</t>
  </si>
  <si>
    <t>Nom</t>
  </si>
  <si>
    <t>TETE A TETE</t>
  </si>
  <si>
    <r>
      <t xml:space="preserve">Valeur des parties : Tête à tête = </t>
    </r>
    <r>
      <rPr>
        <b/>
        <sz val="14"/>
        <color indexed="10"/>
        <rFont val="Calibri"/>
        <family val="2"/>
      </rPr>
      <t>2</t>
    </r>
    <r>
      <rPr>
        <sz val="14"/>
        <color indexed="8"/>
        <rFont val="Calibri"/>
        <family val="2"/>
      </rPr>
      <t xml:space="preserve"> points / Doublettes = </t>
    </r>
    <r>
      <rPr>
        <b/>
        <sz val="14"/>
        <color indexed="10"/>
        <rFont val="Calibri"/>
        <family val="2"/>
      </rPr>
      <t>4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points / Triplette =</t>
    </r>
    <r>
      <rPr>
        <sz val="14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4</t>
    </r>
    <r>
      <rPr>
        <sz val="14"/>
        <color indexed="8"/>
        <rFont val="Calibri"/>
        <family val="2"/>
      </rPr>
      <t xml:space="preserve"> points
Atelier TIR =</t>
    </r>
    <r>
      <rPr>
        <sz val="14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4</t>
    </r>
    <r>
      <rPr>
        <sz val="14"/>
        <color indexed="10"/>
        <rFont val="Calibri"/>
        <family val="2"/>
      </rPr>
      <t xml:space="preserve"> </t>
    </r>
    <r>
      <rPr>
        <sz val="14"/>
        <color indexed="8"/>
        <rFont val="Calibri"/>
        <family val="2"/>
      </rPr>
      <t>points</t>
    </r>
  </si>
  <si>
    <t>ATELIER TIR</t>
  </si>
  <si>
    <t>Trévoux</t>
  </si>
  <si>
    <t>Treuvey</t>
  </si>
  <si>
    <t>DEGOTTEX M T</t>
  </si>
  <si>
    <t>MENDES FERREIRA Sandrine</t>
  </si>
  <si>
    <t>VERNAY Gaelle</t>
  </si>
  <si>
    <t>Blanchot Mireille</t>
  </si>
  <si>
    <t>Duborget Andrée</t>
  </si>
  <si>
    <t>Pinay Christine</t>
  </si>
  <si>
    <t>111299</t>
  </si>
  <si>
    <t>DEGOTTEX</t>
  </si>
  <si>
    <t>VERNAY</t>
  </si>
  <si>
    <t>MENDES</t>
  </si>
  <si>
    <t>BLANCHOT</t>
  </si>
  <si>
    <t>DUBORGET</t>
  </si>
  <si>
    <t>VICTOIRE TREVOUX</t>
  </si>
  <si>
    <t>Burgienne</t>
  </si>
  <si>
    <t>Roche Patricia</t>
  </si>
  <si>
    <t>GUILLARD</t>
  </si>
  <si>
    <t>FERA</t>
  </si>
  <si>
    <t>VANG</t>
  </si>
  <si>
    <t xml:space="preserve">ROCHE </t>
  </si>
  <si>
    <t>ROCHE</t>
  </si>
  <si>
    <t>Pinay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</si>
</sst>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20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10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</font>
    <font>
      <sz val="28"/>
      <color theme="1"/>
      <name val="Calibri"/>
      <family val="2"/>
    </font>
    <font>
      <b/>
      <u val="single"/>
      <sz val="20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/>
      <bottom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Border="1" applyAlignment="1">
      <alignment horizontal="center" vertical="center"/>
    </xf>
    <xf numFmtId="14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49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vertical="center"/>
    </xf>
    <xf numFmtId="0" fontId="55" fillId="0" borderId="10" xfId="0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5" fillId="0" borderId="2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textRotation="90"/>
    </xf>
    <xf numFmtId="0" fontId="50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58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8" fillId="0" borderId="34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0" fillId="7" borderId="36" xfId="0" applyFont="1" applyFill="1" applyBorder="1" applyAlignment="1" applyProtection="1">
      <alignment horizontal="center" vertical="center"/>
      <protection locked="0"/>
    </xf>
    <xf numFmtId="0" fontId="50" fillId="0" borderId="36" xfId="0" applyFont="1" applyBorder="1" applyAlignment="1">
      <alignment horizontal="center" vertical="center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0" fillId="7" borderId="26" xfId="0" applyFont="1" applyFill="1" applyBorder="1" applyAlignment="1" applyProtection="1">
      <alignment horizontal="center" vertical="center"/>
      <protection locked="0"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0" fillId="7" borderId="39" xfId="0" applyFont="1" applyFill="1" applyBorder="1" applyAlignment="1" applyProtection="1">
      <alignment horizontal="center" vertical="center"/>
      <protection locked="0"/>
    </xf>
    <xf numFmtId="0" fontId="0" fillId="7" borderId="26" xfId="0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 applyProtection="1">
      <alignment horizontal="center" vertical="center"/>
      <protection locked="0"/>
    </xf>
    <xf numFmtId="0" fontId="0" fillId="7" borderId="39" xfId="0" applyFill="1" applyBorder="1" applyAlignment="1" applyProtection="1">
      <alignment horizontal="center" vertical="center"/>
      <protection locked="0"/>
    </xf>
    <xf numFmtId="0" fontId="59" fillId="34" borderId="40" xfId="0" applyFont="1" applyFill="1" applyBorder="1" applyAlignment="1" applyProtection="1">
      <alignment horizontal="center" vertical="center"/>
      <protection locked="0"/>
    </xf>
    <xf numFmtId="0" fontId="59" fillId="34" borderId="41" xfId="0" applyFont="1" applyFill="1" applyBorder="1" applyAlignment="1" applyProtection="1">
      <alignment horizontal="center" vertical="center"/>
      <protection locked="0"/>
    </xf>
    <xf numFmtId="0" fontId="59" fillId="34" borderId="34" xfId="0" applyFont="1" applyFill="1" applyBorder="1" applyAlignment="1" applyProtection="1">
      <alignment horizontal="center" vertical="center"/>
      <protection locked="0"/>
    </xf>
    <xf numFmtId="0" fontId="59" fillId="34" borderId="42" xfId="0" applyFont="1" applyFill="1" applyBorder="1" applyAlignment="1" applyProtection="1">
      <alignment horizontal="center" vertical="center"/>
      <protection locked="0"/>
    </xf>
    <xf numFmtId="0" fontId="59" fillId="34" borderId="43" xfId="0" applyFont="1" applyFill="1" applyBorder="1" applyAlignment="1" applyProtection="1">
      <alignment horizontal="center" vertical="center"/>
      <protection locked="0"/>
    </xf>
    <xf numFmtId="0" fontId="59" fillId="34" borderId="44" xfId="0" applyFont="1" applyFill="1" applyBorder="1" applyAlignment="1" applyProtection="1">
      <alignment horizontal="center" vertical="center"/>
      <protection locked="0"/>
    </xf>
    <xf numFmtId="0" fontId="59" fillId="34" borderId="45" xfId="0" applyFont="1" applyFill="1" applyBorder="1" applyAlignment="1" applyProtection="1">
      <alignment horizontal="center" vertical="center"/>
      <protection locked="0"/>
    </xf>
    <xf numFmtId="0" fontId="59" fillId="34" borderId="42" xfId="0" applyFont="1" applyFill="1" applyBorder="1" applyAlignment="1" applyProtection="1" quotePrefix="1">
      <alignment horizontal="center" vertical="center"/>
      <protection locked="0"/>
    </xf>
    <xf numFmtId="0" fontId="59" fillId="34" borderId="46" xfId="0" applyFont="1" applyFill="1" applyBorder="1" applyAlignment="1" applyProtection="1">
      <alignment horizontal="center" vertical="center"/>
      <protection locked="0"/>
    </xf>
    <xf numFmtId="0" fontId="59" fillId="34" borderId="47" xfId="0" applyFont="1" applyFill="1" applyBorder="1" applyAlignment="1" applyProtection="1">
      <alignment horizontal="center" vertical="center"/>
      <protection locked="0"/>
    </xf>
    <xf numFmtId="0" fontId="59" fillId="34" borderId="48" xfId="0" applyFont="1" applyFill="1" applyBorder="1" applyAlignment="1" applyProtection="1">
      <alignment horizontal="center" vertical="center"/>
      <protection locked="0"/>
    </xf>
    <xf numFmtId="0" fontId="59" fillId="34" borderId="49" xfId="0" applyFont="1" applyFill="1" applyBorder="1" applyAlignment="1" applyProtection="1">
      <alignment horizontal="center" vertical="center"/>
      <protection locked="0"/>
    </xf>
    <xf numFmtId="0" fontId="59" fillId="34" borderId="14" xfId="0" applyFont="1" applyFill="1" applyBorder="1" applyAlignment="1" applyProtection="1">
      <alignment horizontal="center" vertical="center"/>
      <protection locked="0"/>
    </xf>
    <xf numFmtId="0" fontId="59" fillId="34" borderId="0" xfId="0" applyFont="1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50" xfId="0" applyFill="1" applyBorder="1" applyAlignment="1" applyProtection="1">
      <alignment horizontal="center" vertical="center"/>
      <protection locked="0"/>
    </xf>
    <xf numFmtId="0" fontId="0" fillId="7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34" borderId="49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5" fillId="0" borderId="34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2" fillId="34" borderId="34" xfId="0" applyFont="1" applyFill="1" applyBorder="1" applyAlignment="1" applyProtection="1">
      <alignment horizontal="center" vertical="center"/>
      <protection locked="0"/>
    </xf>
    <xf numFmtId="0" fontId="52" fillId="34" borderId="30" xfId="0" applyFont="1" applyFill="1" applyBorder="1" applyAlignment="1" applyProtection="1">
      <alignment horizontal="center" vertical="center"/>
      <protection locked="0"/>
    </xf>
    <xf numFmtId="0" fontId="52" fillId="34" borderId="35" xfId="0" applyFont="1" applyFill="1" applyBorder="1" applyAlignment="1" applyProtection="1">
      <alignment horizontal="center" vertical="center"/>
      <protection locked="0"/>
    </xf>
    <xf numFmtId="15" fontId="53" fillId="34" borderId="34" xfId="0" applyNumberFormat="1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35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50" fillId="0" borderId="52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55" fillId="34" borderId="55" xfId="0" applyFont="1" applyFill="1" applyBorder="1" applyAlignment="1" applyProtection="1">
      <alignment horizontal="center" vertical="center"/>
      <protection locked="0"/>
    </xf>
    <xf numFmtId="0" fontId="55" fillId="34" borderId="14" xfId="0" applyFont="1" applyFill="1" applyBorder="1" applyAlignment="1" applyProtection="1">
      <alignment horizontal="center" vertical="center"/>
      <protection locked="0"/>
    </xf>
    <xf numFmtId="0" fontId="55" fillId="34" borderId="15" xfId="0" applyFont="1" applyFill="1" applyBorder="1" applyAlignment="1" applyProtection="1">
      <alignment horizontal="center" vertical="center"/>
      <protection locked="0"/>
    </xf>
    <xf numFmtId="0" fontId="55" fillId="34" borderId="56" xfId="0" applyFont="1" applyFill="1" applyBorder="1" applyAlignment="1" applyProtection="1">
      <alignment horizontal="center" vertical="center"/>
      <protection locked="0"/>
    </xf>
    <xf numFmtId="0" fontId="55" fillId="34" borderId="43" xfId="0" applyFont="1" applyFill="1" applyBorder="1" applyAlignment="1" applyProtection="1">
      <alignment horizontal="center" vertical="center"/>
      <protection locked="0"/>
    </xf>
    <xf numFmtId="0" fontId="55" fillId="34" borderId="57" xfId="0" applyFont="1" applyFill="1" applyBorder="1" applyAlignment="1" applyProtection="1">
      <alignment horizontal="center" vertical="center"/>
      <protection locked="0"/>
    </xf>
    <xf numFmtId="0" fontId="55" fillId="7" borderId="55" xfId="0" applyFont="1" applyFill="1" applyBorder="1" applyAlignment="1" applyProtection="1">
      <alignment horizontal="center" vertical="center"/>
      <protection locked="0"/>
    </xf>
    <xf numFmtId="0" fontId="55" fillId="7" borderId="14" xfId="0" applyFont="1" applyFill="1" applyBorder="1" applyAlignment="1" applyProtection="1">
      <alignment horizontal="center" vertical="center"/>
      <protection locked="0"/>
    </xf>
    <xf numFmtId="0" fontId="55" fillId="7" borderId="15" xfId="0" applyFont="1" applyFill="1" applyBorder="1" applyAlignment="1" applyProtection="1">
      <alignment horizontal="center" vertical="center"/>
      <protection locked="0"/>
    </xf>
    <xf numFmtId="0" fontId="55" fillId="7" borderId="56" xfId="0" applyFont="1" applyFill="1" applyBorder="1" applyAlignment="1" applyProtection="1">
      <alignment horizontal="center" vertical="center"/>
      <protection locked="0"/>
    </xf>
    <xf numFmtId="0" fontId="55" fillId="7" borderId="43" xfId="0" applyFont="1" applyFill="1" applyBorder="1" applyAlignment="1" applyProtection="1">
      <alignment horizontal="center" vertical="center"/>
      <protection locked="0"/>
    </xf>
    <xf numFmtId="0" fontId="55" fillId="7" borderId="57" xfId="0" applyFont="1" applyFill="1" applyBorder="1" applyAlignment="1" applyProtection="1">
      <alignment horizontal="center" vertical="center"/>
      <protection locked="0"/>
    </xf>
    <xf numFmtId="49" fontId="53" fillId="34" borderId="40" xfId="0" applyNumberFormat="1" applyFont="1" applyFill="1" applyBorder="1" applyAlignment="1" applyProtection="1">
      <alignment horizontal="center" vertical="center"/>
      <protection locked="0"/>
    </xf>
    <xf numFmtId="49" fontId="53" fillId="34" borderId="24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 applyProtection="1">
      <alignment horizontal="left" vertical="center"/>
      <protection locked="0"/>
    </xf>
    <xf numFmtId="0" fontId="0" fillId="34" borderId="33" xfId="0" applyFill="1" applyBorder="1" applyAlignment="1" applyProtection="1">
      <alignment horizontal="left" vertical="center"/>
      <protection locked="0"/>
    </xf>
    <xf numFmtId="0" fontId="0" fillId="34" borderId="59" xfId="0" applyFill="1" applyBorder="1" applyAlignment="1" applyProtection="1">
      <alignment horizontal="left" vertical="center"/>
      <protection locked="0"/>
    </xf>
    <xf numFmtId="0" fontId="0" fillId="7" borderId="55" xfId="0" applyFont="1" applyFill="1" applyBorder="1" applyAlignment="1" applyProtection="1">
      <alignment horizontal="center" vertical="center"/>
      <protection locked="0"/>
    </xf>
    <xf numFmtId="0" fontId="0" fillId="7" borderId="15" xfId="0" applyFont="1" applyFill="1" applyBorder="1" applyAlignment="1" applyProtection="1">
      <alignment horizontal="center" vertical="center"/>
      <protection locked="0"/>
    </xf>
    <xf numFmtId="0" fontId="0" fillId="7" borderId="55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49" fontId="0" fillId="7" borderId="58" xfId="0" applyNumberFormat="1" applyFill="1" applyBorder="1" applyAlignment="1" applyProtection="1">
      <alignment horizontal="center" vertical="center"/>
      <protection locked="0"/>
    </xf>
    <xf numFmtId="49" fontId="0" fillId="7" borderId="59" xfId="0" applyNumberForma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applyProtection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56" fillId="0" borderId="63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left" vertical="center"/>
      <protection/>
    </xf>
    <xf numFmtId="0" fontId="0" fillId="0" borderId="65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left" vertical="center"/>
      <protection/>
    </xf>
    <xf numFmtId="0" fontId="0" fillId="0" borderId="66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0" fontId="0" fillId="0" borderId="67" xfId="0" applyBorder="1" applyAlignment="1">
      <alignment horizontal="center" vertical="center"/>
    </xf>
    <xf numFmtId="0" fontId="0" fillId="0" borderId="68" xfId="0" applyFill="1" applyBorder="1" applyAlignment="1" applyProtection="1">
      <alignment horizontal="left" vertical="center"/>
      <protection/>
    </xf>
    <xf numFmtId="0" fontId="0" fillId="0" borderId="69" xfId="0" applyFill="1" applyBorder="1" applyAlignment="1" applyProtection="1">
      <alignment horizontal="left" vertical="center"/>
      <protection/>
    </xf>
    <xf numFmtId="0" fontId="0" fillId="7" borderId="31" xfId="0" applyFont="1" applyFill="1" applyBorder="1" applyAlignment="1" applyProtection="1">
      <alignment horizontal="center" vertical="center"/>
      <protection locked="0"/>
    </xf>
    <xf numFmtId="0" fontId="0" fillId="7" borderId="36" xfId="0" applyFont="1" applyFill="1" applyBorder="1" applyAlignment="1" applyProtection="1">
      <alignment horizontal="center" vertical="center"/>
      <protection locked="0"/>
    </xf>
    <xf numFmtId="0" fontId="50" fillId="0" borderId="31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70" xfId="0" applyFill="1" applyBorder="1" applyAlignment="1" applyProtection="1">
      <alignment horizontal="left" vertical="center"/>
      <protection/>
    </xf>
    <xf numFmtId="0" fontId="0" fillId="0" borderId="71" xfId="0" applyFill="1" applyBorder="1" applyAlignment="1" applyProtection="1">
      <alignment horizontal="left" vertical="center"/>
      <protection/>
    </xf>
    <xf numFmtId="0" fontId="0" fillId="0" borderId="72" xfId="0" applyFill="1" applyBorder="1" applyAlignment="1" applyProtection="1">
      <alignment horizontal="left" vertical="center"/>
      <protection/>
    </xf>
    <xf numFmtId="0" fontId="56" fillId="0" borderId="71" xfId="0" applyFont="1" applyFill="1" applyBorder="1" applyAlignment="1" applyProtection="1">
      <alignment vertical="center"/>
      <protection/>
    </xf>
    <xf numFmtId="0" fontId="0" fillId="0" borderId="71" xfId="0" applyFill="1" applyBorder="1" applyAlignment="1" applyProtection="1">
      <alignment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56" fillId="0" borderId="75" xfId="0" applyFont="1" applyFill="1" applyBorder="1" applyAlignment="1" applyProtection="1">
      <alignment horizontal="left" vertical="center"/>
      <protection/>
    </xf>
    <xf numFmtId="0" fontId="0" fillId="0" borderId="77" xfId="0" applyFill="1" applyBorder="1" applyAlignment="1" applyProtection="1">
      <alignment vertical="center"/>
      <protection/>
    </xf>
    <xf numFmtId="0" fontId="0" fillId="7" borderId="78" xfId="0" applyFill="1" applyBorder="1" applyAlignment="1" applyProtection="1">
      <alignment horizontal="center" vertical="center"/>
      <protection locked="0"/>
    </xf>
    <xf numFmtId="0" fontId="50" fillId="0" borderId="78" xfId="0" applyFont="1" applyBorder="1" applyAlignment="1">
      <alignment horizontal="center" vertical="center"/>
    </xf>
    <xf numFmtId="0" fontId="0" fillId="0" borderId="79" xfId="0" applyFill="1" applyBorder="1" applyAlignment="1" applyProtection="1">
      <alignment horizontal="left" vertical="center"/>
      <protection/>
    </xf>
    <xf numFmtId="0" fontId="0" fillId="0" borderId="80" xfId="0" applyFill="1" applyBorder="1" applyAlignment="1" applyProtection="1">
      <alignment horizontal="left" vertical="center"/>
      <protection/>
    </xf>
    <xf numFmtId="0" fontId="56" fillId="0" borderId="68" xfId="0" applyFont="1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 vertical="center"/>
      <protection/>
    </xf>
    <xf numFmtId="0" fontId="0" fillId="0" borderId="79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50" fillId="33" borderId="31" xfId="0" applyFont="1" applyFill="1" applyBorder="1" applyAlignment="1" applyProtection="1">
      <alignment horizontal="center" vertical="center"/>
      <protection/>
    </xf>
    <xf numFmtId="0" fontId="50" fillId="33" borderId="36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left" vertical="center"/>
      <protection/>
    </xf>
    <xf numFmtId="0" fontId="0" fillId="0" borderId="51" xfId="0" applyFill="1" applyBorder="1" applyAlignment="1" applyProtection="1">
      <alignment horizontal="left" vertical="center"/>
      <protection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0" fillId="0" borderId="79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0" fillId="0" borderId="32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0" fillId="7" borderId="34" xfId="0" applyFill="1" applyBorder="1" applyAlignment="1" applyProtection="1">
      <alignment horizontal="center" vertical="center" wrapText="1"/>
      <protection locked="0"/>
    </xf>
    <xf numFmtId="0" fontId="0" fillId="7" borderId="30" xfId="0" applyFill="1" applyBorder="1" applyAlignment="1" applyProtection="1">
      <alignment horizontal="center" vertical="center" wrapText="1"/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0" fontId="50" fillId="0" borderId="8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4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7" borderId="35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left" vertical="center"/>
      <protection/>
    </xf>
    <xf numFmtId="0" fontId="0" fillId="0" borderId="76" xfId="0" applyFill="1" applyBorder="1" applyAlignment="1" applyProtection="1">
      <alignment horizontal="left" vertical="center"/>
      <protection/>
    </xf>
    <xf numFmtId="0" fontId="56" fillId="0" borderId="75" xfId="0" applyFont="1" applyFill="1" applyBorder="1" applyAlignment="1" applyProtection="1">
      <alignment vertical="center"/>
      <protection/>
    </xf>
    <xf numFmtId="0" fontId="0" fillId="0" borderId="75" xfId="0" applyFill="1" applyBorder="1" applyAlignment="1" applyProtection="1">
      <alignment vertical="center"/>
      <protection/>
    </xf>
    <xf numFmtId="0" fontId="56" fillId="0" borderId="7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666750</xdr:colOff>
      <xdr:row>4</xdr:row>
      <xdr:rowOff>0</xdr:rowOff>
    </xdr:from>
    <xdr:ext cx="3886200" cy="409575"/>
    <xdr:sp>
      <xdr:nvSpPr>
        <xdr:cNvPr id="1" name="Rectangle 1"/>
        <xdr:cNvSpPr>
          <a:spLocks/>
        </xdr:cNvSpPr>
      </xdr:nvSpPr>
      <xdr:spPr>
        <a:xfrm rot="10800000" flipV="1">
          <a:off x="1428750" y="1619250"/>
          <a:ext cx="388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1</xdr:col>
      <xdr:colOff>0</xdr:colOff>
      <xdr:row>1</xdr:row>
      <xdr:rowOff>57150</xdr:rowOff>
    </xdr:from>
    <xdr:to>
      <xdr:col>3</xdr:col>
      <xdr:colOff>419100</xdr:colOff>
      <xdr:row>4</xdr:row>
      <xdr:rowOff>19050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76225"/>
          <a:ext cx="952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638175</xdr:colOff>
      <xdr:row>22</xdr:row>
      <xdr:rowOff>47625</xdr:rowOff>
    </xdr:from>
    <xdr:ext cx="142875" cy="2047875"/>
    <xdr:sp>
      <xdr:nvSpPr>
        <xdr:cNvPr id="3" name="Rectangle 3"/>
        <xdr:cNvSpPr>
          <a:spLocks/>
        </xdr:cNvSpPr>
      </xdr:nvSpPr>
      <xdr:spPr>
        <a:xfrm>
          <a:off x="2667000" y="6391275"/>
          <a:ext cx="142875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638175</xdr:colOff>
      <xdr:row>22</xdr:row>
      <xdr:rowOff>47625</xdr:rowOff>
    </xdr:from>
    <xdr:ext cx="142875" cy="2047875"/>
    <xdr:sp>
      <xdr:nvSpPr>
        <xdr:cNvPr id="4" name="Rectangle 3"/>
        <xdr:cNvSpPr>
          <a:spLocks/>
        </xdr:cNvSpPr>
      </xdr:nvSpPr>
      <xdr:spPr>
        <a:xfrm>
          <a:off x="6496050" y="6391275"/>
          <a:ext cx="142875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1"/>
  <sheetViews>
    <sheetView tabSelected="1" zoomScalePageLayoutView="0" workbookViewId="0" topLeftCell="A3">
      <selection activeCell="U64" sqref="U64"/>
    </sheetView>
  </sheetViews>
  <sheetFormatPr defaultColWidth="11.421875" defaultRowHeight="15"/>
  <cols>
    <col min="1" max="1" width="3.421875" style="0" customWidth="1"/>
    <col min="2" max="2" width="5.7109375" style="0" customWidth="1"/>
    <col min="3" max="3" width="2.28125" style="0" customWidth="1"/>
    <col min="4" max="4" width="16.7109375" style="0" customWidth="1"/>
    <col min="5" max="5" width="2.28125" style="0" customWidth="1"/>
    <col min="6" max="6" width="12.7109375" style="0" customWidth="1"/>
    <col min="7" max="7" width="7.7109375" style="0" customWidth="1"/>
    <col min="8" max="8" width="3.7109375" style="0" customWidth="1"/>
    <col min="9" max="10" width="3.140625" style="0" customWidth="1"/>
    <col min="11" max="11" width="5.7109375" style="0" customWidth="1"/>
    <col min="12" max="12" width="2.28125" style="0" customWidth="1"/>
    <col min="13" max="13" width="16.7109375" style="0" customWidth="1"/>
    <col min="14" max="14" width="2.28125" style="0" customWidth="1"/>
    <col min="15" max="15" width="12.7109375" style="0" customWidth="1"/>
    <col min="16" max="16" width="7.7109375" style="0" customWidth="1"/>
    <col min="17" max="17" width="3.7109375" style="0" customWidth="1"/>
    <col min="18" max="18" width="6.7109375" style="0" customWidth="1"/>
  </cols>
  <sheetData>
    <row r="1" ht="17.25" customHeight="1"/>
    <row r="2" spans="1:17" ht="1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s="2" customFormat="1" ht="21.75" customHeight="1" thickBot="1">
      <c r="A3" s="1"/>
      <c r="B3" s="1"/>
      <c r="C3" s="54"/>
      <c r="D3" s="1"/>
      <c r="E3" s="54"/>
      <c r="F3" s="1"/>
      <c r="G3" s="1"/>
      <c r="H3" s="1"/>
      <c r="I3" s="1"/>
      <c r="J3" s="1"/>
      <c r="K3" s="1"/>
      <c r="L3" s="54"/>
      <c r="M3" s="1"/>
      <c r="N3" s="54"/>
      <c r="O3" s="1"/>
      <c r="P3" s="1"/>
      <c r="Q3" s="1"/>
    </row>
    <row r="4" spans="6:22" s="2" customFormat="1" ht="73.5" customHeight="1" thickBot="1">
      <c r="F4" s="116" t="s">
        <v>31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V4" s="23"/>
    </row>
    <row r="5" s="2" customFormat="1" ht="24.75" customHeight="1">
      <c r="Q5" s="1"/>
    </row>
    <row r="6" spans="1:17" ht="48" customHeight="1">
      <c r="A6" s="104" t="s">
        <v>36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ht="18" customHeight="1"/>
    <row r="8" spans="1:22" ht="18" customHeight="1">
      <c r="A8" s="107" t="s">
        <v>1</v>
      </c>
      <c r="B8" s="108"/>
      <c r="C8" s="113">
        <v>42448</v>
      </c>
      <c r="D8" s="114"/>
      <c r="E8" s="114"/>
      <c r="F8" s="115"/>
      <c r="G8" s="3"/>
      <c r="R8" s="4"/>
      <c r="S8" s="4"/>
      <c r="T8" s="4"/>
      <c r="U8" s="4"/>
      <c r="V8" s="4"/>
    </row>
    <row r="9" spans="1:22" ht="18" customHeight="1">
      <c r="A9" s="5"/>
      <c r="B9" s="5"/>
      <c r="C9" s="5"/>
      <c r="D9" s="6"/>
      <c r="E9" s="6"/>
      <c r="F9" s="6"/>
      <c r="G9" s="7"/>
      <c r="H9" s="8"/>
      <c r="I9" s="8"/>
      <c r="J9" s="8"/>
      <c r="K9" s="9"/>
      <c r="L9" s="9"/>
      <c r="M9" s="9"/>
      <c r="N9" s="9"/>
      <c r="O9" s="9"/>
      <c r="P9" s="9"/>
      <c r="Q9" s="9"/>
      <c r="R9" s="4"/>
      <c r="S9" s="4"/>
      <c r="T9" s="4"/>
      <c r="U9" s="4"/>
      <c r="V9" s="4"/>
    </row>
    <row r="10" spans="1:22" ht="18" customHeight="1">
      <c r="A10" s="107" t="s">
        <v>2</v>
      </c>
      <c r="B10" s="109"/>
      <c r="C10" s="108"/>
      <c r="D10" s="110" t="s">
        <v>38</v>
      </c>
      <c r="E10" s="111"/>
      <c r="F10" s="111"/>
      <c r="G10" s="111"/>
      <c r="H10" s="111"/>
      <c r="I10" s="111"/>
      <c r="J10" s="112"/>
      <c r="K10" s="9"/>
      <c r="L10" s="9"/>
      <c r="M10" s="9"/>
      <c r="N10" s="9"/>
      <c r="O10" s="9"/>
      <c r="P10" s="9"/>
      <c r="Q10" s="9"/>
      <c r="R10" s="4"/>
      <c r="S10" s="4"/>
      <c r="T10" s="4"/>
      <c r="U10" s="4"/>
      <c r="V10" s="4"/>
    </row>
    <row r="11" ht="18" customHeight="1" thickBot="1"/>
    <row r="12" spans="1:17" ht="18" customHeight="1">
      <c r="A12" s="10"/>
      <c r="B12" s="11" t="s">
        <v>3</v>
      </c>
      <c r="C12" s="55"/>
      <c r="D12" s="12"/>
      <c r="E12" s="136"/>
      <c r="F12" s="137"/>
      <c r="G12" s="117" t="s">
        <v>4</v>
      </c>
      <c r="H12" s="118"/>
      <c r="K12" s="11" t="s">
        <v>3</v>
      </c>
      <c r="L12" s="55"/>
      <c r="M12" s="12"/>
      <c r="N12" s="136"/>
      <c r="O12" s="137"/>
      <c r="P12" s="117" t="s">
        <v>5</v>
      </c>
      <c r="Q12" s="118"/>
    </row>
    <row r="13" spans="1:17" ht="18" customHeight="1" thickBot="1">
      <c r="A13" s="13"/>
      <c r="B13" s="121" t="s">
        <v>6</v>
      </c>
      <c r="C13" s="122"/>
      <c r="D13" s="122"/>
      <c r="E13" s="122"/>
      <c r="F13" s="123"/>
      <c r="G13" s="119"/>
      <c r="H13" s="120"/>
      <c r="K13" s="121" t="s">
        <v>6</v>
      </c>
      <c r="L13" s="122"/>
      <c r="M13" s="122"/>
      <c r="N13" s="122"/>
      <c r="O13" s="123"/>
      <c r="P13" s="119"/>
      <c r="Q13" s="120"/>
    </row>
    <row r="14" spans="1:17" ht="18" customHeight="1">
      <c r="A14" s="14"/>
      <c r="B14" s="124" t="s">
        <v>38</v>
      </c>
      <c r="C14" s="125"/>
      <c r="D14" s="125"/>
      <c r="E14" s="125"/>
      <c r="F14" s="125"/>
      <c r="G14" s="125"/>
      <c r="H14" s="126"/>
      <c r="K14" s="130" t="s">
        <v>53</v>
      </c>
      <c r="L14" s="131"/>
      <c r="M14" s="131"/>
      <c r="N14" s="131"/>
      <c r="O14" s="131"/>
      <c r="P14" s="131"/>
      <c r="Q14" s="132"/>
    </row>
    <row r="15" spans="1:17" ht="18" customHeight="1" thickBot="1">
      <c r="A15" s="14"/>
      <c r="B15" s="127"/>
      <c r="C15" s="128"/>
      <c r="D15" s="128"/>
      <c r="E15" s="128"/>
      <c r="F15" s="128"/>
      <c r="G15" s="128"/>
      <c r="H15" s="129"/>
      <c r="K15" s="133"/>
      <c r="L15" s="134"/>
      <c r="M15" s="134"/>
      <c r="N15" s="134"/>
      <c r="O15" s="134"/>
      <c r="P15" s="134"/>
      <c r="Q15" s="135"/>
    </row>
    <row r="16" ht="18" customHeight="1"/>
    <row r="17" spans="1:17" ht="15.75" customHeight="1" thickBot="1">
      <c r="A17" s="2"/>
      <c r="B17" t="s">
        <v>32</v>
      </c>
      <c r="C17" s="15"/>
      <c r="D17" s="16"/>
      <c r="E17" s="16"/>
      <c r="F17" s="16"/>
      <c r="G17" s="16"/>
      <c r="H17" s="16"/>
      <c r="I17" s="16"/>
      <c r="J17" s="16"/>
      <c r="K17" t="s">
        <v>32</v>
      </c>
      <c r="L17" s="15"/>
      <c r="M17" s="16"/>
      <c r="N17" s="16"/>
      <c r="O17" s="16"/>
      <c r="P17" s="16"/>
      <c r="Q17" s="16"/>
    </row>
    <row r="18" spans="1:17" ht="18" customHeight="1">
      <c r="A18" s="64"/>
      <c r="B18" s="97" t="s">
        <v>33</v>
      </c>
      <c r="C18" s="98"/>
      <c r="D18" s="99"/>
      <c r="E18" s="88">
        <v>101848</v>
      </c>
      <c r="F18" s="88"/>
      <c r="G18" s="89"/>
      <c r="K18" s="97" t="s">
        <v>33</v>
      </c>
      <c r="L18" s="98"/>
      <c r="M18" s="99"/>
      <c r="N18" s="94">
        <v>10397</v>
      </c>
      <c r="O18" s="95"/>
      <c r="P18" s="95"/>
      <c r="Q18" s="96"/>
    </row>
    <row r="19" spans="1:17" ht="18" customHeight="1" thickBot="1">
      <c r="A19" s="64"/>
      <c r="B19" s="92" t="s">
        <v>34</v>
      </c>
      <c r="C19" s="93"/>
      <c r="D19" s="90" t="s">
        <v>39</v>
      </c>
      <c r="E19" s="90"/>
      <c r="F19" s="90"/>
      <c r="G19" s="91"/>
      <c r="K19" s="92" t="s">
        <v>34</v>
      </c>
      <c r="L19" s="93"/>
      <c r="M19" s="100" t="s">
        <v>54</v>
      </c>
      <c r="N19" s="101"/>
      <c r="O19" s="101"/>
      <c r="P19" s="101"/>
      <c r="Q19" s="102"/>
    </row>
    <row r="20" spans="1:17" ht="18" customHeight="1">
      <c r="A20" s="17"/>
      <c r="B20" s="18"/>
      <c r="C20" s="18"/>
      <c r="D20" s="19"/>
      <c r="E20" s="19"/>
      <c r="F20" s="19"/>
      <c r="G20" s="19"/>
      <c r="H20" s="19"/>
      <c r="I20" s="20"/>
      <c r="J20" s="20"/>
      <c r="K20" s="19"/>
      <c r="L20" s="19"/>
      <c r="M20" s="19"/>
      <c r="N20" s="19"/>
      <c r="O20" s="19"/>
      <c r="P20" s="19"/>
      <c r="Q20" s="19"/>
    </row>
    <row r="21" spans="1:17" s="2" customFormat="1" ht="33.75" customHeight="1" thickBot="1">
      <c r="A21" s="21"/>
      <c r="B21" s="138" t="s">
        <v>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"/>
    </row>
    <row r="22" spans="1:17" s="2" customFormat="1" ht="15.75" thickBot="1">
      <c r="A22" s="22"/>
      <c r="B22" s="23"/>
      <c r="C22" s="56"/>
      <c r="D22" s="139" t="s">
        <v>9</v>
      </c>
      <c r="E22" s="139"/>
      <c r="F22" s="139"/>
      <c r="G22" s="24" t="s">
        <v>7</v>
      </c>
      <c r="H22" s="25"/>
      <c r="K22" s="23"/>
      <c r="L22" s="56"/>
      <c r="M22" s="139" t="s">
        <v>9</v>
      </c>
      <c r="N22" s="139"/>
      <c r="O22" s="139"/>
      <c r="P22" s="24" t="s">
        <v>7</v>
      </c>
      <c r="Q22" s="25"/>
    </row>
    <row r="23" spans="1:17" s="2" customFormat="1" ht="30" customHeight="1" thickBot="1">
      <c r="A23" s="52"/>
      <c r="B23" s="53">
        <v>1</v>
      </c>
      <c r="C23" s="142" t="s">
        <v>40</v>
      </c>
      <c r="D23" s="143"/>
      <c r="E23" s="143"/>
      <c r="F23" s="144"/>
      <c r="G23" s="140">
        <v>102190</v>
      </c>
      <c r="H23" s="141"/>
      <c r="K23" s="53">
        <v>1</v>
      </c>
      <c r="L23" s="142" t="s">
        <v>55</v>
      </c>
      <c r="M23" s="143"/>
      <c r="N23" s="143"/>
      <c r="O23" s="144"/>
      <c r="P23" s="145"/>
      <c r="Q23" s="146"/>
    </row>
    <row r="24" spans="1:17" s="2" customFormat="1" ht="30" customHeight="1" thickBot="1">
      <c r="A24" s="52"/>
      <c r="B24" s="53">
        <v>2</v>
      </c>
      <c r="C24" s="142" t="s">
        <v>41</v>
      </c>
      <c r="D24" s="143"/>
      <c r="E24" s="143"/>
      <c r="F24" s="144"/>
      <c r="G24" s="147">
        <v>112019</v>
      </c>
      <c r="H24" s="148"/>
      <c r="K24" s="53">
        <v>2</v>
      </c>
      <c r="L24" s="142" t="s">
        <v>56</v>
      </c>
      <c r="M24" s="143"/>
      <c r="N24" s="143"/>
      <c r="O24" s="144"/>
      <c r="P24" s="147"/>
      <c r="Q24" s="148"/>
    </row>
    <row r="25" spans="1:17" s="2" customFormat="1" ht="30" customHeight="1" thickBot="1">
      <c r="A25" s="52"/>
      <c r="B25" s="53">
        <v>3</v>
      </c>
      <c r="C25" s="142" t="s">
        <v>42</v>
      </c>
      <c r="D25" s="143"/>
      <c r="E25" s="143"/>
      <c r="F25" s="144"/>
      <c r="G25" s="147">
        <v>112128</v>
      </c>
      <c r="H25" s="148"/>
      <c r="K25" s="53">
        <v>3</v>
      </c>
      <c r="L25" s="142" t="s">
        <v>57</v>
      </c>
      <c r="M25" s="143"/>
      <c r="N25" s="143"/>
      <c r="O25" s="144"/>
      <c r="P25" s="147"/>
      <c r="Q25" s="148"/>
    </row>
    <row r="26" spans="1:17" s="2" customFormat="1" ht="30" customHeight="1" thickBot="1">
      <c r="A26" s="52"/>
      <c r="B26" s="53">
        <v>4</v>
      </c>
      <c r="C26" s="142" t="s">
        <v>43</v>
      </c>
      <c r="D26" s="143"/>
      <c r="E26" s="143"/>
      <c r="F26" s="144"/>
      <c r="G26" s="147">
        <v>111434</v>
      </c>
      <c r="H26" s="148"/>
      <c r="K26" s="53">
        <v>4</v>
      </c>
      <c r="L26" s="142" t="s">
        <v>58</v>
      </c>
      <c r="M26" s="143"/>
      <c r="N26" s="143"/>
      <c r="O26" s="144"/>
      <c r="P26" s="147"/>
      <c r="Q26" s="148"/>
    </row>
    <row r="27" spans="1:17" s="2" customFormat="1" ht="30" customHeight="1" thickBot="1">
      <c r="A27" s="52"/>
      <c r="B27" s="53">
        <v>5</v>
      </c>
      <c r="C27" s="142" t="s">
        <v>44</v>
      </c>
      <c r="D27" s="143"/>
      <c r="E27" s="143"/>
      <c r="F27" s="144"/>
      <c r="G27" s="147">
        <v>111268</v>
      </c>
      <c r="H27" s="148"/>
      <c r="K27" s="53">
        <v>5</v>
      </c>
      <c r="L27" s="142"/>
      <c r="M27" s="143"/>
      <c r="N27" s="143"/>
      <c r="O27" s="144"/>
      <c r="P27" s="147"/>
      <c r="Q27" s="148"/>
    </row>
    <row r="28" spans="1:17" s="2" customFormat="1" ht="30" customHeight="1" thickBot="1">
      <c r="A28" s="52"/>
      <c r="B28" s="58">
        <v>6</v>
      </c>
      <c r="C28" s="142" t="s">
        <v>45</v>
      </c>
      <c r="D28" s="143"/>
      <c r="E28" s="143"/>
      <c r="F28" s="144"/>
      <c r="G28" s="149" t="s">
        <v>46</v>
      </c>
      <c r="H28" s="150"/>
      <c r="K28" s="58">
        <v>6</v>
      </c>
      <c r="L28" s="142"/>
      <c r="M28" s="143"/>
      <c r="N28" s="143"/>
      <c r="O28" s="144"/>
      <c r="P28" s="149"/>
      <c r="Q28" s="150"/>
    </row>
    <row r="29" spans="6:15" ht="26.25" hidden="1">
      <c r="F29" s="151" t="s">
        <v>10</v>
      </c>
      <c r="G29" s="151"/>
      <c r="H29" s="151"/>
      <c r="I29" s="151"/>
      <c r="J29" s="151"/>
      <c r="K29" s="151"/>
      <c r="L29" s="151"/>
      <c r="M29" s="151"/>
      <c r="N29" s="151"/>
      <c r="O29" s="151"/>
    </row>
    <row r="30" spans="1:17" ht="33.75" customHeight="1">
      <c r="A30" s="16"/>
      <c r="B30" s="16"/>
      <c r="C30" s="16"/>
      <c r="D30" s="16"/>
      <c r="E30" s="16"/>
      <c r="F30" s="152" t="s">
        <v>10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6"/>
      <c r="Q30" s="16"/>
    </row>
    <row r="31" ht="15.75" customHeight="1"/>
    <row r="32" spans="1:17" ht="19.5" customHeight="1">
      <c r="A32" s="153" t="s">
        <v>11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23" ht="19.5" customHeight="1">
      <c r="B33" s="154" t="s">
        <v>12</v>
      </c>
      <c r="C33" s="155"/>
      <c r="D33" s="155"/>
      <c r="E33" s="155"/>
      <c r="F33" s="156"/>
      <c r="G33" s="157" t="s">
        <v>4</v>
      </c>
      <c r="H33" s="158"/>
      <c r="K33" s="154" t="s">
        <v>12</v>
      </c>
      <c r="L33" s="155"/>
      <c r="M33" s="155"/>
      <c r="N33" s="155"/>
      <c r="O33" s="156"/>
      <c r="P33" s="157" t="s">
        <v>5</v>
      </c>
      <c r="Q33" s="158"/>
      <c r="W33" s="26"/>
    </row>
    <row r="34" spans="2:17" ht="19.5" customHeight="1">
      <c r="B34" s="107" t="str">
        <f>IF(B14="","",B14)</f>
        <v>Trévoux</v>
      </c>
      <c r="C34" s="109"/>
      <c r="D34" s="109"/>
      <c r="E34" s="109"/>
      <c r="F34" s="108"/>
      <c r="G34" s="159"/>
      <c r="H34" s="160"/>
      <c r="K34" s="107" t="str">
        <f>IF(K14="","",K14)</f>
        <v>Burgienne</v>
      </c>
      <c r="L34" s="109"/>
      <c r="M34" s="109"/>
      <c r="N34" s="109"/>
      <c r="O34" s="108"/>
      <c r="P34" s="159"/>
      <c r="Q34" s="160"/>
    </row>
    <row r="35" ht="19.5" customHeight="1" thickBot="1"/>
    <row r="36" spans="1:17" ht="19.5" customHeight="1" thickBot="1">
      <c r="A36" s="161" t="s">
        <v>35</v>
      </c>
      <c r="B36" s="162" t="s">
        <v>14</v>
      </c>
      <c r="C36" s="139"/>
      <c r="D36" s="139"/>
      <c r="E36" s="139"/>
      <c r="F36" s="163"/>
      <c r="G36" s="27" t="s">
        <v>15</v>
      </c>
      <c r="H36" s="28" t="s">
        <v>16</v>
      </c>
      <c r="I36" s="29"/>
      <c r="J36" s="29"/>
      <c r="K36" s="162" t="s">
        <v>14</v>
      </c>
      <c r="L36" s="139"/>
      <c r="M36" s="139"/>
      <c r="N36" s="139"/>
      <c r="O36" s="163"/>
      <c r="P36" s="27" t="s">
        <v>15</v>
      </c>
      <c r="Q36" s="28" t="s">
        <v>16</v>
      </c>
    </row>
    <row r="37" spans="1:17" ht="19.5" customHeight="1">
      <c r="A37" s="161"/>
      <c r="B37" s="30">
        <v>1</v>
      </c>
      <c r="C37" s="74"/>
      <c r="D37" s="164" t="s">
        <v>47</v>
      </c>
      <c r="E37" s="164"/>
      <c r="F37" s="165"/>
      <c r="G37" s="68">
        <v>13</v>
      </c>
      <c r="H37" s="40">
        <f>IF($D$37&lt;&gt;"",IF(G37=13,2,0),"")</f>
        <v>2</v>
      </c>
      <c r="I37" s="166" t="s">
        <v>17</v>
      </c>
      <c r="J37" s="167"/>
      <c r="K37" s="30">
        <v>1</v>
      </c>
      <c r="L37" s="74"/>
      <c r="M37" s="164" t="s">
        <v>55</v>
      </c>
      <c r="N37" s="164"/>
      <c r="O37" s="165"/>
      <c r="P37" s="71">
        <v>9</v>
      </c>
      <c r="Q37" s="40">
        <f>IF($M$37&lt;&gt;"",IF(P37=13,2,0),"")</f>
        <v>0</v>
      </c>
    </row>
    <row r="38" spans="1:17" ht="19.5" customHeight="1">
      <c r="A38" s="161"/>
      <c r="B38" s="65">
        <v>2</v>
      </c>
      <c r="C38" s="75"/>
      <c r="D38" s="168" t="s">
        <v>48</v>
      </c>
      <c r="E38" s="168"/>
      <c r="F38" s="169"/>
      <c r="G38" s="69">
        <v>13</v>
      </c>
      <c r="H38" s="66">
        <f>IF($D$37&lt;&gt;"",IF(G38=13,2,0),"")</f>
        <v>2</v>
      </c>
      <c r="I38" s="166"/>
      <c r="J38" s="167"/>
      <c r="K38" s="65">
        <v>2</v>
      </c>
      <c r="L38" s="75"/>
      <c r="M38" s="168" t="s">
        <v>57</v>
      </c>
      <c r="N38" s="168"/>
      <c r="O38" s="169"/>
      <c r="P38" s="72">
        <v>9</v>
      </c>
      <c r="Q38" s="66">
        <f>IF($M$37&lt;&gt;"",IF(P38=13,2,0),"")</f>
        <v>0</v>
      </c>
    </row>
    <row r="39" spans="1:17" ht="19.5" customHeight="1">
      <c r="A39" s="161"/>
      <c r="B39" s="30">
        <v>3</v>
      </c>
      <c r="C39" s="76"/>
      <c r="D39" s="170" t="s">
        <v>49</v>
      </c>
      <c r="E39" s="170"/>
      <c r="F39" s="171"/>
      <c r="G39" s="70">
        <v>11</v>
      </c>
      <c r="H39" s="67">
        <f>IF($D$37&lt;&gt;"",IF(G39=13,2,0),"")</f>
        <v>0</v>
      </c>
      <c r="I39" s="166" t="s">
        <v>17</v>
      </c>
      <c r="J39" s="167"/>
      <c r="K39" s="30">
        <v>3</v>
      </c>
      <c r="L39" s="76"/>
      <c r="M39" s="170" t="s">
        <v>56</v>
      </c>
      <c r="N39" s="170"/>
      <c r="O39" s="171"/>
      <c r="P39" s="73">
        <v>13</v>
      </c>
      <c r="Q39" s="67">
        <f>IF($M$37&lt;&gt;"",IF(P39=13,2,0),"")</f>
        <v>2</v>
      </c>
    </row>
    <row r="40" spans="1:17" ht="19.5" customHeight="1" thickBot="1">
      <c r="A40" s="161"/>
      <c r="B40" s="33">
        <v>4</v>
      </c>
      <c r="C40" s="77"/>
      <c r="D40" s="172" t="s">
        <v>50</v>
      </c>
      <c r="E40" s="172"/>
      <c r="F40" s="173"/>
      <c r="G40" s="61">
        <v>13</v>
      </c>
      <c r="H40" s="62">
        <f>IF($D$37&lt;&gt;"",IF(G40=13,2,0),"")</f>
        <v>2</v>
      </c>
      <c r="I40" s="166"/>
      <c r="J40" s="167"/>
      <c r="K40" s="33">
        <v>4</v>
      </c>
      <c r="L40" s="78"/>
      <c r="M40" s="172" t="s">
        <v>59</v>
      </c>
      <c r="N40" s="172"/>
      <c r="O40" s="173"/>
      <c r="P40" s="63">
        <v>11</v>
      </c>
      <c r="Q40" s="62">
        <f>IF($M$37&lt;&gt;"",IF(P40=13,2,0),"")</f>
        <v>0</v>
      </c>
    </row>
    <row r="41" spans="1:17" ht="19.5" customHeight="1" thickBot="1">
      <c r="A41" s="161"/>
      <c r="B41" s="162" t="s">
        <v>22</v>
      </c>
      <c r="C41" s="139"/>
      <c r="D41" s="139"/>
      <c r="E41" s="139"/>
      <c r="F41" s="174"/>
      <c r="G41" s="35">
        <f>IF(D37&lt;&gt;"",SUM(G37:G40),"")</f>
        <v>50</v>
      </c>
      <c r="H41" s="36">
        <v>6</v>
      </c>
      <c r="I41" s="29"/>
      <c r="J41" s="34"/>
      <c r="K41" s="162" t="s">
        <v>22</v>
      </c>
      <c r="L41" s="139"/>
      <c r="M41" s="139"/>
      <c r="N41" s="139"/>
      <c r="O41" s="163"/>
      <c r="P41" s="35">
        <f>IF(M37&lt;&gt;"",SUM(P37:P40),"")</f>
        <v>42</v>
      </c>
      <c r="Q41" s="36">
        <v>2</v>
      </c>
    </row>
    <row r="42" spans="2:17" ht="19.5" customHeight="1" thickBot="1">
      <c r="B42" s="21"/>
      <c r="C42" s="21"/>
      <c r="D42" s="21"/>
      <c r="E42" s="21"/>
      <c r="F42" s="21"/>
      <c r="G42" s="21"/>
      <c r="H42" s="37"/>
      <c r="I42" s="29"/>
      <c r="J42" s="29"/>
      <c r="K42" s="21"/>
      <c r="L42" s="21"/>
      <c r="M42" s="21"/>
      <c r="N42" s="21"/>
      <c r="O42" s="21"/>
      <c r="P42" s="21"/>
      <c r="Q42" s="37"/>
    </row>
    <row r="43" spans="1:17" ht="19.5" customHeight="1" thickBot="1">
      <c r="A43" s="161" t="s">
        <v>13</v>
      </c>
      <c r="B43" s="162" t="s">
        <v>14</v>
      </c>
      <c r="C43" s="139"/>
      <c r="D43" s="139"/>
      <c r="E43" s="139"/>
      <c r="F43" s="163"/>
      <c r="G43" s="27" t="s">
        <v>15</v>
      </c>
      <c r="H43" s="28" t="s">
        <v>16</v>
      </c>
      <c r="I43" s="29"/>
      <c r="J43" s="29"/>
      <c r="K43" s="162" t="s">
        <v>14</v>
      </c>
      <c r="L43" s="139"/>
      <c r="M43" s="139"/>
      <c r="N43" s="139"/>
      <c r="O43" s="163"/>
      <c r="P43" s="27" t="s">
        <v>15</v>
      </c>
      <c r="Q43" s="28" t="s">
        <v>16</v>
      </c>
    </row>
    <row r="44" spans="1:17" ht="19.5" customHeight="1">
      <c r="A44" s="161"/>
      <c r="B44" s="30">
        <v>1</v>
      </c>
      <c r="C44" s="79"/>
      <c r="D44" s="175" t="s">
        <v>47</v>
      </c>
      <c r="E44" s="175"/>
      <c r="F44" s="176"/>
      <c r="G44" s="177">
        <v>10</v>
      </c>
      <c r="H44" s="179">
        <f>IF($D$44&lt;&gt;"",IF(G44=13,4,0),"")</f>
        <v>0</v>
      </c>
      <c r="I44" s="166" t="s">
        <v>17</v>
      </c>
      <c r="J44" s="167"/>
      <c r="K44" s="30">
        <v>1</v>
      </c>
      <c r="L44" s="79"/>
      <c r="M44" s="175" t="s">
        <v>55</v>
      </c>
      <c r="N44" s="175"/>
      <c r="O44" s="176"/>
      <c r="P44" s="187">
        <v>13</v>
      </c>
      <c r="Q44" s="179">
        <f>IF($M$44&lt;&gt;"",IF(P44=13,4,0),"")</f>
        <v>4</v>
      </c>
    </row>
    <row r="45" spans="1:17" ht="19.5" customHeight="1" thickBot="1">
      <c r="A45" s="161"/>
      <c r="B45" s="31">
        <v>2</v>
      </c>
      <c r="C45" s="80"/>
      <c r="D45" s="172" t="s">
        <v>60</v>
      </c>
      <c r="E45" s="172"/>
      <c r="F45" s="173"/>
      <c r="G45" s="178"/>
      <c r="H45" s="180">
        <f>IF(D45&lt;&gt;"",IF(G45=13,4,0),"")</f>
        <v>0</v>
      </c>
      <c r="I45" s="166"/>
      <c r="J45" s="167"/>
      <c r="K45" s="31">
        <v>2</v>
      </c>
      <c r="L45" s="80"/>
      <c r="M45" s="172" t="s">
        <v>59</v>
      </c>
      <c r="N45" s="172"/>
      <c r="O45" s="173"/>
      <c r="P45" s="188"/>
      <c r="Q45" s="180">
        <f>IF(M45&lt;&gt;"",IF(P45=13,4,0),"")</f>
        <v>0</v>
      </c>
    </row>
    <row r="46" spans="1:17" ht="19.5" customHeight="1">
      <c r="A46" s="161"/>
      <c r="B46" s="32">
        <v>1</v>
      </c>
      <c r="C46" s="79"/>
      <c r="D46" s="175" t="s">
        <v>48</v>
      </c>
      <c r="E46" s="175"/>
      <c r="F46" s="176"/>
      <c r="G46" s="177">
        <v>2</v>
      </c>
      <c r="H46" s="179">
        <f>IF($D$44&lt;&gt;"",IF(G46=13,4,0),"")</f>
        <v>0</v>
      </c>
      <c r="I46" s="166" t="s">
        <v>17</v>
      </c>
      <c r="J46" s="167"/>
      <c r="K46" s="32">
        <v>1</v>
      </c>
      <c r="L46" s="79"/>
      <c r="M46" s="175" t="s">
        <v>57</v>
      </c>
      <c r="N46" s="175"/>
      <c r="O46" s="176"/>
      <c r="P46" s="187">
        <v>13</v>
      </c>
      <c r="Q46" s="179">
        <f>IF($M$44&lt;&gt;"",IF(P46=13,4,0),"")</f>
        <v>4</v>
      </c>
    </row>
    <row r="47" spans="1:17" ht="19.5" customHeight="1" thickBot="1">
      <c r="A47" s="161"/>
      <c r="B47" s="33">
        <v>2</v>
      </c>
      <c r="C47" s="81"/>
      <c r="D47" s="172" t="s">
        <v>51</v>
      </c>
      <c r="E47" s="172"/>
      <c r="F47" s="173"/>
      <c r="G47" s="178"/>
      <c r="H47" s="180">
        <f>IF(D47&lt;&gt;"",IF(G47=13,4,0),"")</f>
        <v>0</v>
      </c>
      <c r="I47" s="166"/>
      <c r="J47" s="167"/>
      <c r="K47" s="33">
        <v>2</v>
      </c>
      <c r="L47" s="78"/>
      <c r="M47" s="172" t="s">
        <v>56</v>
      </c>
      <c r="N47" s="172"/>
      <c r="O47" s="173"/>
      <c r="P47" s="188"/>
      <c r="Q47" s="180">
        <f>IF(M47&lt;&gt;"",IF(P47=13,4,0),"")</f>
        <v>0</v>
      </c>
    </row>
    <row r="48" spans="1:17" ht="19.5" customHeight="1">
      <c r="A48" s="161"/>
      <c r="B48" s="199" t="s">
        <v>18</v>
      </c>
      <c r="C48" s="175"/>
      <c r="D48" s="200"/>
      <c r="E48" s="82"/>
      <c r="F48" s="201">
        <f>IF(E48&lt;&gt;"",LOOKUP(E48,$B$23:$B$28,$C$23:$C$28),"")</f>
      </c>
      <c r="G48" s="202"/>
      <c r="H48" s="203"/>
      <c r="I48" s="29"/>
      <c r="J48" s="34"/>
      <c r="K48" s="204" t="s">
        <v>18</v>
      </c>
      <c r="L48" s="205"/>
      <c r="M48" s="206"/>
      <c r="N48" s="82"/>
      <c r="O48" s="201">
        <f>IF(N48&lt;&gt;"",LOOKUP(N48,$K$23:$K$28,$L$23:$L$28),"")</f>
      </c>
      <c r="P48" s="202"/>
      <c r="Q48" s="203"/>
    </row>
    <row r="49" spans="1:17" ht="19.5" customHeight="1">
      <c r="A49" s="161"/>
      <c r="B49" s="181" t="s">
        <v>19</v>
      </c>
      <c r="C49" s="182"/>
      <c r="D49" s="183"/>
      <c r="E49" s="83"/>
      <c r="F49" s="184">
        <f>IF(E49&lt;&gt;"",LOOKUP(E49,$B$23:$B$28,$C$23:$C$28),"")</f>
      </c>
      <c r="G49" s="185"/>
      <c r="H49" s="186"/>
      <c r="I49" s="29"/>
      <c r="J49" s="34"/>
      <c r="K49" s="189" t="s">
        <v>19</v>
      </c>
      <c r="L49" s="190"/>
      <c r="M49" s="191"/>
      <c r="N49" s="83"/>
      <c r="O49" s="184">
        <f>IF(N49&lt;&gt;"",LOOKUP(N49,$K$23:$K$28,$L$23:$L$28),"")</f>
      </c>
      <c r="P49" s="185"/>
      <c r="Q49" s="186"/>
    </row>
    <row r="50" spans="1:17" ht="19.5" customHeight="1">
      <c r="A50" s="161"/>
      <c r="B50" s="181" t="s">
        <v>20</v>
      </c>
      <c r="C50" s="182"/>
      <c r="D50" s="183"/>
      <c r="E50" s="83"/>
      <c r="F50" s="184">
        <f>IF(E50&lt;&gt;"",LOOKUP(E50,$B$23:$B$28,$C$23:$C$28),"")</f>
      </c>
      <c r="G50" s="185"/>
      <c r="H50" s="186"/>
      <c r="I50" s="29"/>
      <c r="J50" s="34"/>
      <c r="K50" s="189" t="s">
        <v>20</v>
      </c>
      <c r="L50" s="190"/>
      <c r="M50" s="191"/>
      <c r="N50" s="83"/>
      <c r="O50" s="241">
        <f>IF(N50&lt;&gt;"",LOOKUP(N50,$K$23:$K$28,$L$23:$L$28),"")</f>
      </c>
      <c r="P50" s="241"/>
      <c r="Q50" s="186"/>
    </row>
    <row r="51" spans="1:17" ht="19.5" customHeight="1" thickBot="1">
      <c r="A51" s="161"/>
      <c r="B51" s="237" t="s">
        <v>21</v>
      </c>
      <c r="C51" s="223"/>
      <c r="D51" s="238"/>
      <c r="E51" s="84"/>
      <c r="F51" s="239">
        <f>IF(E51&lt;&gt;"",LOOKUP(E51,$B$23:$B$28,$C$23:$C$28),"")</f>
      </c>
      <c r="G51" s="240"/>
      <c r="H51" s="196"/>
      <c r="I51" s="29"/>
      <c r="J51" s="34"/>
      <c r="K51" s="192" t="s">
        <v>21</v>
      </c>
      <c r="L51" s="193"/>
      <c r="M51" s="194"/>
      <c r="N51" s="84"/>
      <c r="O51" s="195">
        <f>IF(N51&lt;&gt;"",LOOKUP(N51,$K$23:$K$28,$L$23:$L$28),"")</f>
      </c>
      <c r="P51" s="195"/>
      <c r="Q51" s="196"/>
    </row>
    <row r="52" spans="1:17" ht="19.5" customHeight="1" thickBot="1">
      <c r="A52" s="161"/>
      <c r="B52" s="162" t="s">
        <v>22</v>
      </c>
      <c r="C52" s="139"/>
      <c r="D52" s="139"/>
      <c r="E52" s="139"/>
      <c r="F52" s="174"/>
      <c r="G52" s="35">
        <v>0</v>
      </c>
      <c r="H52" s="36">
        <v>0</v>
      </c>
      <c r="I52" s="29"/>
      <c r="J52" s="34"/>
      <c r="K52" s="162" t="s">
        <v>22</v>
      </c>
      <c r="L52" s="139"/>
      <c r="M52" s="139"/>
      <c r="N52" s="139"/>
      <c r="O52" s="163"/>
      <c r="P52" s="35">
        <v>0</v>
      </c>
      <c r="Q52" s="36">
        <v>8</v>
      </c>
    </row>
    <row r="53" spans="9:10" ht="19.5" customHeight="1" thickBot="1">
      <c r="I53" s="34"/>
      <c r="J53" s="34"/>
    </row>
    <row r="54" spans="1:17" ht="19.5" customHeight="1" thickBot="1">
      <c r="A54" s="161" t="s">
        <v>23</v>
      </c>
      <c r="B54" s="162" t="s">
        <v>14</v>
      </c>
      <c r="C54" s="139"/>
      <c r="D54" s="139"/>
      <c r="E54" s="139"/>
      <c r="F54" s="174"/>
      <c r="G54" s="28" t="s">
        <v>15</v>
      </c>
      <c r="H54" s="38" t="s">
        <v>16</v>
      </c>
      <c r="I54" s="29"/>
      <c r="J54" s="34"/>
      <c r="K54" s="162" t="s">
        <v>14</v>
      </c>
      <c r="L54" s="139"/>
      <c r="M54" s="139"/>
      <c r="N54" s="139"/>
      <c r="O54" s="163"/>
      <c r="P54" s="39" t="s">
        <v>15</v>
      </c>
      <c r="Q54" s="28" t="s">
        <v>16</v>
      </c>
    </row>
    <row r="55" spans="1:17" ht="19.5" customHeight="1">
      <c r="A55" s="161"/>
      <c r="B55" s="32">
        <v>1</v>
      </c>
      <c r="C55" s="79"/>
      <c r="D55" s="208" t="s">
        <v>48</v>
      </c>
      <c r="E55" s="208"/>
      <c r="F55" s="208"/>
      <c r="G55" s="187">
        <v>13</v>
      </c>
      <c r="H55" s="179">
        <f>IF($D$55&lt;&gt;"",IF(G55=13,4,0),"")</f>
        <v>4</v>
      </c>
      <c r="I55" s="166" t="s">
        <v>17</v>
      </c>
      <c r="J55" s="167"/>
      <c r="K55" s="40">
        <v>1</v>
      </c>
      <c r="L55" s="86"/>
      <c r="M55" s="208" t="s">
        <v>56</v>
      </c>
      <c r="N55" s="208"/>
      <c r="O55" s="224"/>
      <c r="P55" s="187">
        <v>10</v>
      </c>
      <c r="Q55" s="179">
        <f>IF($M$55&lt;&gt;"",IF(P55=13,4,0),"")</f>
        <v>0</v>
      </c>
    </row>
    <row r="56" spans="1:17" ht="19.5" customHeight="1">
      <c r="A56" s="161"/>
      <c r="B56" s="31">
        <v>2</v>
      </c>
      <c r="C56" s="80"/>
      <c r="D56" s="182" t="s">
        <v>49</v>
      </c>
      <c r="E56" s="182"/>
      <c r="F56" s="182"/>
      <c r="G56" s="197"/>
      <c r="H56" s="198"/>
      <c r="I56" s="166"/>
      <c r="J56" s="167"/>
      <c r="K56" s="41">
        <v>2</v>
      </c>
      <c r="L56" s="87"/>
      <c r="M56" s="182" t="s">
        <v>59</v>
      </c>
      <c r="N56" s="182"/>
      <c r="O56" s="207"/>
      <c r="P56" s="197"/>
      <c r="Q56" s="198"/>
    </row>
    <row r="57" spans="1:17" ht="19.5" customHeight="1" thickBot="1">
      <c r="A57" s="161"/>
      <c r="B57" s="33">
        <v>3</v>
      </c>
      <c r="C57" s="77"/>
      <c r="D57" s="172" t="s">
        <v>51</v>
      </c>
      <c r="E57" s="172"/>
      <c r="F57" s="172"/>
      <c r="G57" s="188"/>
      <c r="H57" s="180"/>
      <c r="I57" s="166"/>
      <c r="J57" s="167"/>
      <c r="K57" s="42">
        <v>3</v>
      </c>
      <c r="L57" s="78"/>
      <c r="M57" s="172" t="s">
        <v>55</v>
      </c>
      <c r="N57" s="172"/>
      <c r="O57" s="173"/>
      <c r="P57" s="188"/>
      <c r="Q57" s="180"/>
    </row>
    <row r="58" spans="1:17" ht="19.5" customHeight="1">
      <c r="A58" s="161"/>
      <c r="B58" s="213" t="s">
        <v>37</v>
      </c>
      <c r="C58" s="214"/>
      <c r="D58" s="214"/>
      <c r="E58" s="214"/>
      <c r="F58" s="214"/>
      <c r="G58" s="187">
        <v>5</v>
      </c>
      <c r="H58" s="209">
        <v>4</v>
      </c>
      <c r="I58" s="166" t="s">
        <v>17</v>
      </c>
      <c r="J58" s="167"/>
      <c r="K58" s="213" t="s">
        <v>37</v>
      </c>
      <c r="L58" s="225"/>
      <c r="M58" s="225"/>
      <c r="N58" s="225"/>
      <c r="O58" s="226"/>
      <c r="P58" s="187">
        <v>0</v>
      </c>
      <c r="Q58" s="209">
        <f>IF($M$59&lt;&gt;"",IF(G58&lt;&gt;"",IF(G58=P58,2,IF(P58&gt;G58,4,0)),),"")</f>
        <v>0</v>
      </c>
    </row>
    <row r="59" spans="1:17" ht="19.5" customHeight="1" thickBot="1">
      <c r="A59" s="161"/>
      <c r="B59" s="43">
        <v>1</v>
      </c>
      <c r="C59" s="85"/>
      <c r="D59" s="211" t="s">
        <v>47</v>
      </c>
      <c r="E59" s="211"/>
      <c r="F59" s="211"/>
      <c r="G59" s="188"/>
      <c r="H59" s="210"/>
      <c r="I59" s="166"/>
      <c r="J59" s="167"/>
      <c r="K59" s="30">
        <v>1</v>
      </c>
      <c r="L59" s="87"/>
      <c r="M59" s="211" t="s">
        <v>57</v>
      </c>
      <c r="N59" s="211"/>
      <c r="O59" s="212"/>
      <c r="P59" s="188"/>
      <c r="Q59" s="210"/>
    </row>
    <row r="60" spans="1:17" ht="19.5" customHeight="1">
      <c r="A60" s="161"/>
      <c r="B60" s="217" t="s">
        <v>18</v>
      </c>
      <c r="C60" s="218"/>
      <c r="D60" s="219"/>
      <c r="E60" s="82"/>
      <c r="F60" s="175">
        <f>IF(E60&lt;&gt;"",LOOKUP(E60,$B$23:$B$28,$C$23:$C$28),"")</f>
      </c>
      <c r="G60" s="175"/>
      <c r="H60" s="203"/>
      <c r="I60" s="44"/>
      <c r="J60" s="45"/>
      <c r="K60" s="204" t="s">
        <v>18</v>
      </c>
      <c r="L60" s="205"/>
      <c r="M60" s="206"/>
      <c r="N60" s="82"/>
      <c r="O60" s="175">
        <f>IF(N60&lt;&gt;"",LOOKUP(N60,$K$23:$K$28,$L$23:$L$28),"")</f>
      </c>
      <c r="P60" s="175"/>
      <c r="Q60" s="203"/>
    </row>
    <row r="61" spans="1:17" ht="19.5" customHeight="1" thickBot="1">
      <c r="A61" s="161"/>
      <c r="B61" s="220" t="s">
        <v>19</v>
      </c>
      <c r="C61" s="221"/>
      <c r="D61" s="222"/>
      <c r="E61" s="84"/>
      <c r="F61" s="223">
        <f>IF(E61&lt;&gt;"",LOOKUP(E61,$B$23:$B$28,$C$23:$C$28),"")</f>
      </c>
      <c r="G61" s="223"/>
      <c r="H61" s="196"/>
      <c r="I61" s="44"/>
      <c r="J61" s="45"/>
      <c r="K61" s="192" t="s">
        <v>19</v>
      </c>
      <c r="L61" s="193"/>
      <c r="M61" s="194"/>
      <c r="N61" s="84"/>
      <c r="O61" s="223">
        <f>IF(N61&lt;&gt;"",LOOKUP(N61,$K$23:$K$28,$L$23:$L$28),"")</f>
      </c>
      <c r="P61" s="223"/>
      <c r="Q61" s="196"/>
    </row>
    <row r="62" spans="1:17" ht="19.5" customHeight="1" thickBot="1">
      <c r="A62" s="161"/>
      <c r="B62" s="162" t="s">
        <v>22</v>
      </c>
      <c r="C62" s="139"/>
      <c r="D62" s="139"/>
      <c r="E62" s="139"/>
      <c r="F62" s="174"/>
      <c r="G62" s="46">
        <v>8</v>
      </c>
      <c r="H62" s="36">
        <v>8</v>
      </c>
      <c r="I62" s="44"/>
      <c r="J62" s="45"/>
      <c r="K62" s="162" t="s">
        <v>22</v>
      </c>
      <c r="L62" s="139"/>
      <c r="M62" s="139"/>
      <c r="N62" s="139"/>
      <c r="O62" s="163"/>
      <c r="P62" s="46">
        <v>0</v>
      </c>
      <c r="Q62" s="47">
        <v>0</v>
      </c>
    </row>
    <row r="63" ht="14.25" customHeight="1" thickBot="1">
      <c r="A63" s="48"/>
    </row>
    <row r="64" spans="1:17" ht="19.5" customHeight="1" thickBot="1">
      <c r="A64" s="48"/>
      <c r="B64" s="162" t="s">
        <v>24</v>
      </c>
      <c r="C64" s="139"/>
      <c r="D64" s="139"/>
      <c r="E64" s="139"/>
      <c r="F64" s="163"/>
      <c r="G64" s="215">
        <v>14</v>
      </c>
      <c r="H64" s="216"/>
      <c r="I64" s="21"/>
      <c r="K64" s="162" t="s">
        <v>25</v>
      </c>
      <c r="L64" s="139"/>
      <c r="M64" s="139"/>
      <c r="N64" s="139"/>
      <c r="O64" s="163"/>
      <c r="P64" s="215">
        <v>10</v>
      </c>
      <c r="Q64" s="216"/>
    </row>
    <row r="65" ht="16.5" customHeight="1"/>
    <row r="66" spans="1:17" ht="15" customHeight="1">
      <c r="A66" s="231" t="s">
        <v>26</v>
      </c>
      <c r="B66" s="232"/>
      <c r="C66" s="232"/>
      <c r="D66" s="232"/>
      <c r="E66" s="233"/>
      <c r="F66" s="231" t="s">
        <v>27</v>
      </c>
      <c r="G66" s="232"/>
      <c r="H66" s="232"/>
      <c r="I66" s="232"/>
      <c r="J66" s="232"/>
      <c r="K66" s="232"/>
      <c r="L66" s="50"/>
      <c r="M66" s="231" t="s">
        <v>28</v>
      </c>
      <c r="N66" s="232"/>
      <c r="O66" s="232"/>
      <c r="P66" s="232"/>
      <c r="Q66" s="233"/>
    </row>
    <row r="67" spans="1:17" ht="27.75" customHeight="1">
      <c r="A67" s="234"/>
      <c r="B67" s="235"/>
      <c r="C67" s="235"/>
      <c r="D67" s="235"/>
      <c r="E67" s="236"/>
      <c r="F67" s="234"/>
      <c r="G67" s="235"/>
      <c r="H67" s="235"/>
      <c r="I67" s="235"/>
      <c r="J67" s="235"/>
      <c r="K67" s="235"/>
      <c r="L67" s="51"/>
      <c r="M67" s="234"/>
      <c r="N67" s="235"/>
      <c r="O67" s="235"/>
      <c r="P67" s="235"/>
      <c r="Q67" s="236"/>
    </row>
    <row r="68" ht="14.25" customHeight="1"/>
    <row r="69" spans="1:17" ht="37.5" customHeight="1">
      <c r="A69" s="59" t="s">
        <v>29</v>
      </c>
      <c r="B69" s="60"/>
      <c r="C69" s="57"/>
      <c r="D69" s="227" t="s">
        <v>52</v>
      </c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9"/>
    </row>
    <row r="70" spans="1:17" ht="21.75" customHeight="1">
      <c r="A70" s="230" t="s">
        <v>30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1:17" ht="10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</sheetData>
  <sheetProtection/>
  <mergeCells count="158">
    <mergeCell ref="B43:F43"/>
    <mergeCell ref="B36:F36"/>
    <mergeCell ref="B54:F54"/>
    <mergeCell ref="K54:O54"/>
    <mergeCell ref="C27:F27"/>
    <mergeCell ref="C28:F28"/>
    <mergeCell ref="B51:D51"/>
    <mergeCell ref="F51:H51"/>
    <mergeCell ref="K50:M50"/>
    <mergeCell ref="O50:Q50"/>
    <mergeCell ref="D69:Q69"/>
    <mergeCell ref="A70:Q70"/>
    <mergeCell ref="F66:K66"/>
    <mergeCell ref="M66:Q66"/>
    <mergeCell ref="F67:K67"/>
    <mergeCell ref="M67:Q67"/>
    <mergeCell ref="A66:E66"/>
    <mergeCell ref="A67:E67"/>
    <mergeCell ref="K62:O62"/>
    <mergeCell ref="B64:F64"/>
    <mergeCell ref="G64:H64"/>
    <mergeCell ref="K64:O64"/>
    <mergeCell ref="A54:A62"/>
    <mergeCell ref="M55:O55"/>
    <mergeCell ref="H58:H59"/>
    <mergeCell ref="I58:J59"/>
    <mergeCell ref="K58:O58"/>
    <mergeCell ref="D56:F56"/>
    <mergeCell ref="P64:Q64"/>
    <mergeCell ref="B60:D60"/>
    <mergeCell ref="F60:H60"/>
    <mergeCell ref="K60:M60"/>
    <mergeCell ref="O60:Q60"/>
    <mergeCell ref="B61:D61"/>
    <mergeCell ref="F61:H61"/>
    <mergeCell ref="K61:M61"/>
    <mergeCell ref="O61:Q61"/>
    <mergeCell ref="B62:F62"/>
    <mergeCell ref="P58:P59"/>
    <mergeCell ref="Q58:Q59"/>
    <mergeCell ref="D59:F59"/>
    <mergeCell ref="M59:O59"/>
    <mergeCell ref="B58:F58"/>
    <mergeCell ref="G58:G59"/>
    <mergeCell ref="M56:O56"/>
    <mergeCell ref="D57:F57"/>
    <mergeCell ref="M57:O57"/>
    <mergeCell ref="D55:F55"/>
    <mergeCell ref="G55:G57"/>
    <mergeCell ref="H55:H57"/>
    <mergeCell ref="I55:J57"/>
    <mergeCell ref="K51:M51"/>
    <mergeCell ref="O51:Q51"/>
    <mergeCell ref="P55:P57"/>
    <mergeCell ref="Q55:Q57"/>
    <mergeCell ref="B48:D48"/>
    <mergeCell ref="F48:H48"/>
    <mergeCell ref="K48:M48"/>
    <mergeCell ref="O48:Q48"/>
    <mergeCell ref="B52:F52"/>
    <mergeCell ref="K52:O52"/>
    <mergeCell ref="K49:M49"/>
    <mergeCell ref="O49:Q49"/>
    <mergeCell ref="B50:D50"/>
    <mergeCell ref="F50:H50"/>
    <mergeCell ref="I46:J47"/>
    <mergeCell ref="M46:O46"/>
    <mergeCell ref="P46:P47"/>
    <mergeCell ref="Q46:Q47"/>
    <mergeCell ref="D47:F47"/>
    <mergeCell ref="M47:O47"/>
    <mergeCell ref="M44:O44"/>
    <mergeCell ref="B49:D49"/>
    <mergeCell ref="F49:H49"/>
    <mergeCell ref="P44:P45"/>
    <mergeCell ref="Q44:Q45"/>
    <mergeCell ref="D45:F45"/>
    <mergeCell ref="M45:O45"/>
    <mergeCell ref="D46:F46"/>
    <mergeCell ref="G46:G47"/>
    <mergeCell ref="H46:H47"/>
    <mergeCell ref="D40:F40"/>
    <mergeCell ref="M40:O40"/>
    <mergeCell ref="B41:F41"/>
    <mergeCell ref="K41:O41"/>
    <mergeCell ref="A43:A52"/>
    <mergeCell ref="K43:O43"/>
    <mergeCell ref="D44:F44"/>
    <mergeCell ref="G44:G45"/>
    <mergeCell ref="H44:H45"/>
    <mergeCell ref="I44:J45"/>
    <mergeCell ref="A36:A41"/>
    <mergeCell ref="K36:O36"/>
    <mergeCell ref="D37:F37"/>
    <mergeCell ref="I37:J38"/>
    <mergeCell ref="M37:O37"/>
    <mergeCell ref="D38:F38"/>
    <mergeCell ref="M38:O38"/>
    <mergeCell ref="D39:F39"/>
    <mergeCell ref="I39:J40"/>
    <mergeCell ref="M39:O39"/>
    <mergeCell ref="B33:F33"/>
    <mergeCell ref="G33:H34"/>
    <mergeCell ref="K33:O33"/>
    <mergeCell ref="P33:Q34"/>
    <mergeCell ref="B34:F34"/>
    <mergeCell ref="K34:O34"/>
    <mergeCell ref="G25:H25"/>
    <mergeCell ref="L25:O25"/>
    <mergeCell ref="L26:O26"/>
    <mergeCell ref="F29:O29"/>
    <mergeCell ref="F30:O30"/>
    <mergeCell ref="A32:Q32"/>
    <mergeCell ref="L27:O27"/>
    <mergeCell ref="L28:O28"/>
    <mergeCell ref="C24:F24"/>
    <mergeCell ref="L23:O23"/>
    <mergeCell ref="L24:O24"/>
    <mergeCell ref="P27:Q27"/>
    <mergeCell ref="G28:H28"/>
    <mergeCell ref="P28:Q28"/>
    <mergeCell ref="G27:H27"/>
    <mergeCell ref="P25:Q25"/>
    <mergeCell ref="G26:H26"/>
    <mergeCell ref="P26:Q26"/>
    <mergeCell ref="B21:P21"/>
    <mergeCell ref="D22:F22"/>
    <mergeCell ref="M22:O22"/>
    <mergeCell ref="G23:H23"/>
    <mergeCell ref="C25:F25"/>
    <mergeCell ref="C26:F26"/>
    <mergeCell ref="P23:Q23"/>
    <mergeCell ref="G24:H24"/>
    <mergeCell ref="P24:Q24"/>
    <mergeCell ref="C23:F23"/>
    <mergeCell ref="G12:H13"/>
    <mergeCell ref="P12:Q13"/>
    <mergeCell ref="B13:F13"/>
    <mergeCell ref="K13:O13"/>
    <mergeCell ref="B14:H15"/>
    <mergeCell ref="K14:Q15"/>
    <mergeCell ref="E12:F12"/>
    <mergeCell ref="N12:O12"/>
    <mergeCell ref="A2:Q2"/>
    <mergeCell ref="A6:Q6"/>
    <mergeCell ref="A8:B8"/>
    <mergeCell ref="A10:C10"/>
    <mergeCell ref="D10:J10"/>
    <mergeCell ref="C8:F8"/>
    <mergeCell ref="F4:Q4"/>
    <mergeCell ref="E18:G18"/>
    <mergeCell ref="D19:G19"/>
    <mergeCell ref="K19:L19"/>
    <mergeCell ref="N18:Q18"/>
    <mergeCell ref="K18:M18"/>
    <mergeCell ref="B19:C19"/>
    <mergeCell ref="B18:D18"/>
    <mergeCell ref="M19:Q19"/>
  </mergeCells>
  <printOptions horizontalCentered="1"/>
  <pageMargins left="0" right="0" top="0" bottom="0" header="0.31496062992125984" footer="0.31496062992125984"/>
  <pageSetup horizontalDpi="600" verticalDpi="600" orientation="portrait" paperSize="9" scale="90" r:id="rId2"/>
  <rowBreaks count="2" manualBreakCount="2">
    <brk id="30" max="255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</dc:creator>
  <cp:keywords/>
  <dc:description/>
  <cp:lastModifiedBy>PATRICK</cp:lastModifiedBy>
  <cp:lastPrinted>2015-10-23T12:58:52Z</cp:lastPrinted>
  <dcterms:created xsi:type="dcterms:W3CDTF">2013-02-11T10:00:00Z</dcterms:created>
  <dcterms:modified xsi:type="dcterms:W3CDTF">2016-03-21T11:27:54Z</dcterms:modified>
  <cp:category/>
  <cp:version/>
  <cp:contentType/>
  <cp:contentStatus/>
</cp:coreProperties>
</file>